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2825" windowHeight="5430" activeTab="0"/>
  </bookViews>
  <sheets>
    <sheet name="Emilia Romagna" sheetId="1" r:id="rId1"/>
    <sheet name="x Macroaree" sheetId="2" r:id="rId2"/>
    <sheet name="esportazioni" sheetId="3" r:id="rId3"/>
    <sheet name="importazioni" sheetId="4" r:id="rId4"/>
  </sheets>
  <definedNames>
    <definedName name="TABLE" localSheetId="1">'x Macroaree'!$A$1:$B$3</definedName>
    <definedName name="TABLE_2" localSheetId="1">'x Macroaree'!$A$5:$E$17</definedName>
  </definedNames>
  <calcPr fullCalcOnLoad="1"/>
</workbook>
</file>

<file path=xl/sharedStrings.xml><?xml version="1.0" encoding="utf-8"?>
<sst xmlns="http://schemas.openxmlformats.org/spreadsheetml/2006/main" count="107" uniqueCount="66">
  <si>
    <t>Variaz. %</t>
  </si>
  <si>
    <t>BOLOGNA</t>
  </si>
  <si>
    <t>FERRARA</t>
  </si>
  <si>
    <t>MODENA</t>
  </si>
  <si>
    <t>PARMA</t>
  </si>
  <si>
    <t>PIACENZA</t>
  </si>
  <si>
    <t>RAVENNA</t>
  </si>
  <si>
    <t>REGGIO EMILIA</t>
  </si>
  <si>
    <t>RIMINI</t>
  </si>
  <si>
    <t>EMILIA ROMAGNA</t>
  </si>
  <si>
    <t>ITALIA</t>
  </si>
  <si>
    <t>ESPORTAZIONI</t>
  </si>
  <si>
    <t>IMPORTAZIONI</t>
  </si>
  <si>
    <t>(Valori in euro)</t>
  </si>
  <si>
    <t>Fonte: Elaborazione Ufficio Studi - C.C.I.A.A. di Reggio Emilia su dati Istat</t>
  </si>
  <si>
    <t>import</t>
  </si>
  <si>
    <t>export</t>
  </si>
  <si>
    <t>PROVINCIA</t>
  </si>
  <si>
    <t>FORLI'-CESENA</t>
  </si>
  <si>
    <t>IMPORTAZIONI ED ESPORTAZIONI NELLE PROVINCE DELL'EMILIA</t>
  </si>
  <si>
    <t>(valori in euro)</t>
  </si>
  <si>
    <t>Variazioni %</t>
  </si>
  <si>
    <t xml:space="preserve">import </t>
  </si>
  <si>
    <t>ESPORTAZIONI ED IMPORTAZIONI PER AREA GEOGRAFICA IN PROVINCIA DI REGGIO EMILIA</t>
  </si>
  <si>
    <t>(Valori  in euro)</t>
  </si>
  <si>
    <t>Ateco 2007</t>
  </si>
  <si>
    <t>PAESE</t>
  </si>
  <si>
    <t>EUROPA</t>
  </si>
  <si>
    <t xml:space="preserve">   di cui:</t>
  </si>
  <si>
    <t>AFRICA</t>
  </si>
  <si>
    <t>AMERICA</t>
  </si>
  <si>
    <t>ASIA</t>
  </si>
  <si>
    <t>OCEANIA E ALTRI TERRITORI</t>
  </si>
  <si>
    <t>TOTALE</t>
  </si>
  <si>
    <t xml:space="preserve">VALORE DELLE ESPORTAZIONI PER SETTORE DI ATTIVITA' ECONOMICA </t>
  </si>
  <si>
    <t>PRODOTTI</t>
  </si>
  <si>
    <t>A-PRODOTTI DELL'AGRICOLTURA, DELLA SILVICOLTURA E DELLA PESCA</t>
  </si>
  <si>
    <t>B-PRODOTTI DELL'ESTRAZIONE DI MINERALI DA CAVE E MINIERE</t>
  </si>
  <si>
    <t>CA-Prodotti alimentari, bevande e tabacco</t>
  </si>
  <si>
    <t>CB-Prodotti tessili, abbigliamento, pelli e accessori</t>
  </si>
  <si>
    <t>CC-Legno e prodotti in legno; carta e stampa</t>
  </si>
  <si>
    <t>CD-Coke e prodotti petroliferi raffinati</t>
  </si>
  <si>
    <t>CE-Sostanze e prodotti chimici</t>
  </si>
  <si>
    <t>CF-Articoli farmaceutici, chimico-medicinali e botanici</t>
  </si>
  <si>
    <t>CH-Metalli di base e prodotti in metallo, esclusi macchine e impianti</t>
  </si>
  <si>
    <t>CI-Computer, apparecchi elettronici e ottici</t>
  </si>
  <si>
    <t>CJ-Apparecchi elettrici</t>
  </si>
  <si>
    <t>CK-Macchinari ed apparecchi n.c.a.</t>
  </si>
  <si>
    <t>CL-Mezzi di trasporto</t>
  </si>
  <si>
    <t>CM-Prodotti delle altre attività manifatturiere</t>
  </si>
  <si>
    <t>C-PRODOTTI DELLE ATTIVITA' MANIFATTURIERE</t>
  </si>
  <si>
    <t>E-PRODOTTI DELLE ATTIVITA' DI TRATTAMENTO DEI RIFIUTI E RISANAMENTO</t>
  </si>
  <si>
    <t>J-PRODOTTI DELLE ATTIVITA' DEI SERVIZI DI INFORMAZIONE E COMUNICAZIONE</t>
  </si>
  <si>
    <t>-</t>
  </si>
  <si>
    <t>M-PRODOTTI DELLE ATTIVITA' PROFESSIONALI, SCIENTIFICHE E TECNICHE</t>
  </si>
  <si>
    <t>R-PRODOTTI DELLE ATTIVITA' ARTISTICHE, SPORTIVE, DI INTRATTENIMENTO E DIVERTIMENTO</t>
  </si>
  <si>
    <t>V-MERCI DICHIARATE COME PROVVISTE DI BORDO, MERCI NAZIONALI DI RITORNO E RESPINTE, MERCI VARIE</t>
  </si>
  <si>
    <t xml:space="preserve">VALORE DELLE IMPORTAZIONI PER SETTORE DI ATTIVITA' ECONOMICA </t>
  </si>
  <si>
    <t>400.479.614.304</t>
  </si>
  <si>
    <t>375.849.580.721</t>
  </si>
  <si>
    <t>CG-Articoli in gomma e materie plastiche, altri prodotti della lavorazione di minerali non metalliferi</t>
  </si>
  <si>
    <t xml:space="preserve">          UEM16</t>
  </si>
  <si>
    <t xml:space="preserve">          UE27</t>
  </si>
  <si>
    <t>IN PROVINCIA DI REGGIO EMILIA - ANNI 2011 E 2012</t>
  </si>
  <si>
    <t>ANNI 2011 E 2012</t>
  </si>
  <si>
    <t xml:space="preserve">ANNI 2011 E 2012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</si>
</sst>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#,##0.0"/>
    <numFmt numFmtId="172" formatCode="#,##0.000"/>
    <numFmt numFmtId="173" formatCode="0.0"/>
    <numFmt numFmtId="174" formatCode="#,##0_ ;\-#,##0\ 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171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left"/>
    </xf>
    <xf numFmtId="171" fontId="1" fillId="0" borderId="11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173" fontId="1" fillId="0" borderId="11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3" fontId="1" fillId="0" borderId="11" xfId="0" applyNumberFormat="1" applyFont="1" applyBorder="1" applyAlignment="1">
      <alignment horizontal="right" wrapText="1"/>
    </xf>
    <xf numFmtId="171" fontId="0" fillId="0" borderId="0" xfId="0" applyNumberFormat="1" applyBorder="1" applyAlignment="1">
      <alignment/>
    </xf>
    <xf numFmtId="171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 wrapText="1"/>
    </xf>
    <xf numFmtId="171" fontId="1" fillId="0" borderId="11" xfId="0" applyNumberFormat="1" applyFont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1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173" fontId="1" fillId="0" borderId="11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Valuta (0)_Esportazioni ed importazioni per MACROAREE 2010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1" max="1" width="25.28125" style="6" customWidth="1"/>
    <col min="2" max="2" width="19.00390625" style="6" customWidth="1"/>
    <col min="3" max="3" width="19.57421875" style="6" customWidth="1"/>
    <col min="4" max="4" width="16.421875" style="6" customWidth="1"/>
    <col min="5" max="5" width="18.00390625" style="6" customWidth="1"/>
    <col min="6" max="16384" width="9.140625" style="6" customWidth="1"/>
  </cols>
  <sheetData>
    <row r="1" spans="1:7" ht="12.75">
      <c r="A1" s="54" t="s">
        <v>19</v>
      </c>
      <c r="B1" s="54"/>
      <c r="C1" s="54"/>
      <c r="D1" s="54"/>
      <c r="E1" s="54"/>
      <c r="F1" s="54"/>
      <c r="G1" s="54"/>
    </row>
    <row r="2" spans="1:7" ht="12.75">
      <c r="A2" s="54" t="s">
        <v>65</v>
      </c>
      <c r="B2" s="54"/>
      <c r="C2" s="54"/>
      <c r="D2" s="54"/>
      <c r="E2" s="54"/>
      <c r="F2" s="54"/>
      <c r="G2" s="54"/>
    </row>
    <row r="3" spans="1:7" ht="12.75">
      <c r="A3" s="54" t="s">
        <v>20</v>
      </c>
      <c r="B3" s="54"/>
      <c r="C3" s="54"/>
      <c r="D3" s="54"/>
      <c r="E3" s="54"/>
      <c r="F3" s="54"/>
      <c r="G3" s="54"/>
    </row>
    <row r="5" spans="1:7" ht="12.75">
      <c r="A5" s="55" t="s">
        <v>17</v>
      </c>
      <c r="B5" s="56">
        <v>2011</v>
      </c>
      <c r="C5" s="56"/>
      <c r="D5" s="56">
        <v>2012</v>
      </c>
      <c r="E5" s="56"/>
      <c r="F5" s="52" t="s">
        <v>21</v>
      </c>
      <c r="G5" s="53"/>
    </row>
    <row r="6" spans="1:7" ht="12.75">
      <c r="A6" s="55"/>
      <c r="B6" s="7" t="s">
        <v>15</v>
      </c>
      <c r="C6" s="7" t="s">
        <v>16</v>
      </c>
      <c r="D6" s="7" t="s">
        <v>15</v>
      </c>
      <c r="E6" s="7" t="s">
        <v>16</v>
      </c>
      <c r="F6" s="8" t="s">
        <v>22</v>
      </c>
      <c r="G6" s="8" t="s">
        <v>16</v>
      </c>
    </row>
    <row r="7" spans="1:7" ht="12.75">
      <c r="A7" s="41" t="s">
        <v>5</v>
      </c>
      <c r="B7" s="39">
        <v>3050673156</v>
      </c>
      <c r="C7" s="39">
        <v>2665097097</v>
      </c>
      <c r="D7" s="44">
        <v>2688050336</v>
      </c>
      <c r="E7" s="44">
        <v>3160062779</v>
      </c>
      <c r="F7" s="34">
        <f>(D7/B7)*100-100</f>
        <v>-11.886649321537476</v>
      </c>
      <c r="G7" s="34">
        <f>(E7/C7)*100-100</f>
        <v>18.57214442795214</v>
      </c>
    </row>
    <row r="8" spans="1:7" ht="12.75">
      <c r="A8" s="41" t="s">
        <v>4</v>
      </c>
      <c r="B8" s="39">
        <v>4037243784</v>
      </c>
      <c r="C8" s="39">
        <v>5343509940</v>
      </c>
      <c r="D8" s="44">
        <v>4326754562</v>
      </c>
      <c r="E8" s="44">
        <v>5519397146</v>
      </c>
      <c r="F8" s="34">
        <f aca="true" t="shared" si="0" ref="F8:F17">(D8/B8)*100-100</f>
        <v>7.171000650180218</v>
      </c>
      <c r="G8" s="34">
        <f aca="true" t="shared" si="1" ref="G8:G17">(E8/C8)*100-100</f>
        <v>3.2916043569669142</v>
      </c>
    </row>
    <row r="9" spans="1:7" ht="12.75">
      <c r="A9" s="42" t="s">
        <v>7</v>
      </c>
      <c r="B9" s="40">
        <v>3634975592</v>
      </c>
      <c r="C9" s="40">
        <v>8341578113</v>
      </c>
      <c r="D9" s="47">
        <v>3256895436</v>
      </c>
      <c r="E9" s="47">
        <v>8441738468</v>
      </c>
      <c r="F9" s="35">
        <f t="shared" si="0"/>
        <v>-10.40117454521824</v>
      </c>
      <c r="G9" s="35">
        <f t="shared" si="1"/>
        <v>1.200736283268796</v>
      </c>
    </row>
    <row r="10" spans="1:7" ht="12.75">
      <c r="A10" s="41" t="s">
        <v>3</v>
      </c>
      <c r="B10" s="39">
        <v>4930870058</v>
      </c>
      <c r="C10" s="39">
        <v>10112811274</v>
      </c>
      <c r="D10" s="44">
        <v>4611802841</v>
      </c>
      <c r="E10" s="44">
        <v>10445226871</v>
      </c>
      <c r="F10" s="34">
        <f t="shared" si="0"/>
        <v>-6.470809679568319</v>
      </c>
      <c r="G10" s="34">
        <f t="shared" si="1"/>
        <v>3.287074068658228</v>
      </c>
    </row>
    <row r="11" spans="1:7" ht="12.75">
      <c r="A11" s="41" t="s">
        <v>1</v>
      </c>
      <c r="B11" s="39">
        <v>6718912208</v>
      </c>
      <c r="C11" s="39">
        <v>11016017632</v>
      </c>
      <c r="D11" s="44">
        <v>5972593674</v>
      </c>
      <c r="E11" s="44">
        <v>11243764718</v>
      </c>
      <c r="F11" s="34">
        <f t="shared" si="0"/>
        <v>-11.107728615822381</v>
      </c>
      <c r="G11" s="34">
        <f t="shared" si="1"/>
        <v>2.0674175878080234</v>
      </c>
    </row>
    <row r="12" spans="1:7" ht="12.75">
      <c r="A12" s="41" t="s">
        <v>2</v>
      </c>
      <c r="B12" s="39">
        <v>997370715</v>
      </c>
      <c r="C12" s="39">
        <v>2385204331</v>
      </c>
      <c r="D12" s="44">
        <v>875299757</v>
      </c>
      <c r="E12" s="44">
        <v>2391793475</v>
      </c>
      <c r="F12" s="34">
        <f t="shared" si="0"/>
        <v>-12.239276345706614</v>
      </c>
      <c r="G12" s="34">
        <f t="shared" si="1"/>
        <v>0.2762507142202537</v>
      </c>
    </row>
    <row r="13" spans="1:7" ht="12.75">
      <c r="A13" s="41" t="s">
        <v>6</v>
      </c>
      <c r="B13" s="39">
        <v>4239798564</v>
      </c>
      <c r="C13" s="39">
        <v>3486289967</v>
      </c>
      <c r="D13" s="44">
        <v>4412427051</v>
      </c>
      <c r="E13" s="44">
        <v>3559289443</v>
      </c>
      <c r="F13" s="34">
        <f t="shared" si="0"/>
        <v>4.0716200167098435</v>
      </c>
      <c r="G13" s="34">
        <f t="shared" si="1"/>
        <v>2.093901445117524</v>
      </c>
    </row>
    <row r="14" spans="1:7" ht="12.75">
      <c r="A14" s="41" t="s">
        <v>18</v>
      </c>
      <c r="B14" s="39">
        <v>1673806708</v>
      </c>
      <c r="C14" s="39">
        <v>2762126731</v>
      </c>
      <c r="D14" s="44">
        <v>1526503040</v>
      </c>
      <c r="E14" s="44">
        <v>2848336022</v>
      </c>
      <c r="F14" s="34">
        <f t="shared" si="0"/>
        <v>-8.800518440746984</v>
      </c>
      <c r="G14" s="34">
        <f t="shared" si="1"/>
        <v>3.121120042482218</v>
      </c>
    </row>
    <row r="15" spans="1:7" ht="12.75">
      <c r="A15" s="41" t="s">
        <v>8</v>
      </c>
      <c r="B15" s="39">
        <v>683164491</v>
      </c>
      <c r="C15" s="39">
        <v>1848087958</v>
      </c>
      <c r="D15" s="44">
        <v>666283680</v>
      </c>
      <c r="E15" s="44">
        <v>1852364718</v>
      </c>
      <c r="F15" s="34">
        <f t="shared" si="0"/>
        <v>-2.470973129076171</v>
      </c>
      <c r="G15" s="34">
        <f t="shared" si="1"/>
        <v>0.23141539240525333</v>
      </c>
    </row>
    <row r="16" spans="1:7" ht="12.75">
      <c r="A16" s="43" t="s">
        <v>9</v>
      </c>
      <c r="B16" s="33">
        <f>B7+B8+B9+B10+B11+B12+B13+B14+B15</f>
        <v>29966815276</v>
      </c>
      <c r="C16" s="33">
        <f>C7+C8+C9+C10+C11+C12+C13+C14+C15</f>
        <v>47960723043</v>
      </c>
      <c r="D16" s="45">
        <f>SUM(D7:D15)</f>
        <v>28336610377</v>
      </c>
      <c r="E16" s="45">
        <f>SUM(E7:E15)</f>
        <v>49461973640</v>
      </c>
      <c r="F16" s="12">
        <f t="shared" si="0"/>
        <v>-5.440033864077662</v>
      </c>
      <c r="G16" s="12">
        <f t="shared" si="1"/>
        <v>3.1301667317526096</v>
      </c>
    </row>
    <row r="17" spans="1:7" ht="12.75">
      <c r="A17" s="43" t="s">
        <v>10</v>
      </c>
      <c r="B17" s="33" t="s">
        <v>58</v>
      </c>
      <c r="C17" s="33" t="s">
        <v>59</v>
      </c>
      <c r="D17" s="46">
        <v>378759439770</v>
      </c>
      <c r="E17" s="46">
        <v>389725036583</v>
      </c>
      <c r="F17" s="12">
        <f t="shared" si="0"/>
        <v>-5.423540614357563</v>
      </c>
      <c r="G17" s="12">
        <f t="shared" si="1"/>
        <v>3.691757706735359</v>
      </c>
    </row>
    <row r="18" ht="12.75">
      <c r="A18" s="6" t="s">
        <v>14</v>
      </c>
    </row>
  </sheetData>
  <sheetProtection/>
  <mergeCells count="7">
    <mergeCell ref="F5:G5"/>
    <mergeCell ref="A1:G1"/>
    <mergeCell ref="A2:G2"/>
    <mergeCell ref="A3:G3"/>
    <mergeCell ref="A5:A6"/>
    <mergeCell ref="B5:C5"/>
    <mergeCell ref="D5:E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ignoredErrors>
    <ignoredError sqref="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8.7109375" style="6" customWidth="1"/>
    <col min="2" max="5" width="17.7109375" style="6" customWidth="1"/>
    <col min="6" max="7" width="12.7109375" style="6" customWidth="1"/>
    <col min="8" max="16384" width="9.140625" style="6" customWidth="1"/>
  </cols>
  <sheetData>
    <row r="1" spans="1:9" ht="12.75" customHeight="1">
      <c r="A1" s="57" t="s">
        <v>23</v>
      </c>
      <c r="B1" s="57"/>
      <c r="C1" s="57"/>
      <c r="D1" s="57"/>
      <c r="E1" s="57"/>
      <c r="F1" s="57"/>
      <c r="G1" s="57"/>
      <c r="H1" s="13"/>
      <c r="I1" s="13"/>
    </row>
    <row r="2" spans="1:9" ht="12.75" customHeight="1">
      <c r="A2" s="57" t="s">
        <v>64</v>
      </c>
      <c r="B2" s="57"/>
      <c r="C2" s="57"/>
      <c r="D2" s="57"/>
      <c r="E2" s="57"/>
      <c r="F2" s="57"/>
      <c r="G2" s="57"/>
      <c r="H2" s="13"/>
      <c r="I2" s="13"/>
    </row>
    <row r="3" spans="1:9" ht="12.75" customHeight="1">
      <c r="A3" s="57" t="s">
        <v>24</v>
      </c>
      <c r="B3" s="57"/>
      <c r="C3" s="57"/>
      <c r="D3" s="57"/>
      <c r="E3" s="57"/>
      <c r="F3" s="57"/>
      <c r="G3" s="57"/>
      <c r="H3" s="13"/>
      <c r="I3" s="13"/>
    </row>
    <row r="4" ht="12.75" customHeight="1">
      <c r="A4" s="14" t="s">
        <v>25</v>
      </c>
    </row>
    <row r="5" spans="1:19" ht="14.25" customHeight="1">
      <c r="A5" s="58" t="s">
        <v>26</v>
      </c>
      <c r="B5" s="61">
        <v>2011</v>
      </c>
      <c r="C5" s="62"/>
      <c r="D5" s="63">
        <v>2012</v>
      </c>
      <c r="E5" s="63"/>
      <c r="F5" s="61" t="s">
        <v>0</v>
      </c>
      <c r="G5" s="62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4.25">
      <c r="A6" s="59"/>
      <c r="B6" s="7" t="s">
        <v>15</v>
      </c>
      <c r="C6" s="7" t="s">
        <v>16</v>
      </c>
      <c r="D6" s="7" t="s">
        <v>15</v>
      </c>
      <c r="E6" s="7" t="s">
        <v>16</v>
      </c>
      <c r="F6" s="7" t="s">
        <v>15</v>
      </c>
      <c r="G6" s="7" t="s">
        <v>16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8" spans="1:19" ht="21.75" customHeight="1">
      <c r="A8" s="9" t="s">
        <v>27</v>
      </c>
      <c r="B8" s="4">
        <v>2576864491</v>
      </c>
      <c r="C8" s="4">
        <v>6090963952</v>
      </c>
      <c r="D8" s="44">
        <v>2399085309</v>
      </c>
      <c r="E8" s="44">
        <v>6019233460</v>
      </c>
      <c r="F8" s="10">
        <f>(D8/B8)*100-100</f>
        <v>-6.8990504786306985</v>
      </c>
      <c r="G8" s="10">
        <f>(E8/C8)*100-100</f>
        <v>-1.1776541868458565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4.25">
      <c r="A9" s="9" t="s">
        <v>28</v>
      </c>
      <c r="B9" s="4"/>
      <c r="C9" s="4"/>
      <c r="D9" s="44"/>
      <c r="E9" s="44"/>
      <c r="F9" s="10"/>
      <c r="G9" s="10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4.25">
      <c r="A10" s="9" t="s">
        <v>62</v>
      </c>
      <c r="B10" s="4">
        <v>2296706763</v>
      </c>
      <c r="C10" s="4">
        <v>5321496709</v>
      </c>
      <c r="D10" s="44">
        <v>2205593950</v>
      </c>
      <c r="E10" s="44">
        <v>5202804014</v>
      </c>
      <c r="F10" s="10">
        <f aca="true" t="shared" si="0" ref="F10:F15">(D10/B10)*100-100</f>
        <v>-3.9671069231749385</v>
      </c>
      <c r="G10" s="10">
        <f aca="true" t="shared" si="1" ref="G10:G15">(E10/C10)*100-100</f>
        <v>-2.2304381923089522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4.25">
      <c r="A11" s="9" t="s">
        <v>61</v>
      </c>
      <c r="B11" s="4">
        <v>1704160492</v>
      </c>
      <c r="C11" s="4">
        <v>3910881795</v>
      </c>
      <c r="D11" s="44">
        <v>1624507347</v>
      </c>
      <c r="E11" s="44">
        <v>3794102892</v>
      </c>
      <c r="F11" s="10">
        <f t="shared" si="0"/>
        <v>-4.674040113822798</v>
      </c>
      <c r="G11" s="10">
        <f t="shared" si="1"/>
        <v>-2.9859992994239803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21" customHeight="1">
      <c r="A12" s="9" t="s">
        <v>29</v>
      </c>
      <c r="B12" s="4">
        <v>107417572</v>
      </c>
      <c r="C12" s="4">
        <v>306780426</v>
      </c>
      <c r="D12" s="44">
        <v>114931194</v>
      </c>
      <c r="E12" s="44">
        <v>381884756</v>
      </c>
      <c r="F12" s="10">
        <f t="shared" si="0"/>
        <v>6.994779215452752</v>
      </c>
      <c r="G12" s="10">
        <f t="shared" si="1"/>
        <v>24.481460886947204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21" customHeight="1">
      <c r="A13" s="9" t="s">
        <v>30</v>
      </c>
      <c r="B13" s="4">
        <v>124584800</v>
      </c>
      <c r="C13" s="4">
        <v>850903434</v>
      </c>
      <c r="D13" s="44">
        <v>120811842</v>
      </c>
      <c r="E13" s="44">
        <v>917300811</v>
      </c>
      <c r="F13" s="10">
        <f t="shared" si="0"/>
        <v>-3.028425618534527</v>
      </c>
      <c r="G13" s="10">
        <f t="shared" si="1"/>
        <v>7.803162420895802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21" customHeight="1">
      <c r="A14" s="9" t="s">
        <v>31</v>
      </c>
      <c r="B14" s="4">
        <v>814448526</v>
      </c>
      <c r="C14" s="4">
        <v>977206392</v>
      </c>
      <c r="D14" s="44">
        <v>612312101</v>
      </c>
      <c r="E14" s="44">
        <v>989534195</v>
      </c>
      <c r="F14" s="10">
        <f>(D14/B14)*100-100</f>
        <v>-24.818809114033556</v>
      </c>
      <c r="G14" s="10">
        <f t="shared" si="1"/>
        <v>1.2615352397326518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21" customHeight="1">
      <c r="A15" s="11" t="s">
        <v>32</v>
      </c>
      <c r="B15" s="4">
        <v>11660203</v>
      </c>
      <c r="C15" s="4">
        <v>115723909</v>
      </c>
      <c r="D15" s="44">
        <v>9754990</v>
      </c>
      <c r="E15" s="44">
        <v>133785246</v>
      </c>
      <c r="F15" s="10">
        <f t="shared" si="0"/>
        <v>-16.33944966481286</v>
      </c>
      <c r="G15" s="10">
        <f t="shared" si="1"/>
        <v>15.6072648738473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2:7" ht="12.75">
      <c r="B16" s="4"/>
      <c r="C16" s="4"/>
      <c r="D16" s="4"/>
      <c r="E16" s="4"/>
      <c r="F16" s="10"/>
      <c r="G16" s="10"/>
    </row>
    <row r="17" spans="1:19" ht="14.25">
      <c r="A17" s="16" t="s">
        <v>33</v>
      </c>
      <c r="B17" s="36">
        <f>B8+B12+B13+B14+B15</f>
        <v>3634975592</v>
      </c>
      <c r="C17" s="36">
        <f>C8+C12+C13+C14+C15</f>
        <v>8341578113</v>
      </c>
      <c r="D17" s="36">
        <f>D8+D12+D13+D14+D15</f>
        <v>3256895436</v>
      </c>
      <c r="E17" s="36">
        <f>E8+E12+E13+E14+E15</f>
        <v>8441738468</v>
      </c>
      <c r="F17" s="37">
        <f>(D17/B17)*100-100</f>
        <v>-10.40117454521824</v>
      </c>
      <c r="G17" s="37">
        <f>(E17/C17)*100-100</f>
        <v>1.200736283268796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4.25">
      <c r="A18" s="60" t="s">
        <v>14</v>
      </c>
      <c r="B18" s="60"/>
      <c r="C18" s="60"/>
      <c r="D18" s="60"/>
      <c r="E18" s="6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ht="13.5" customHeight="1"/>
  </sheetData>
  <sheetProtection/>
  <mergeCells count="8">
    <mergeCell ref="A1:G1"/>
    <mergeCell ref="A2:G2"/>
    <mergeCell ref="A3:G3"/>
    <mergeCell ref="A5:A6"/>
    <mergeCell ref="A18:E18"/>
    <mergeCell ref="B5:C5"/>
    <mergeCell ref="D5:E5"/>
    <mergeCell ref="F5:G5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2.7109375" style="17" customWidth="1"/>
    <col min="2" max="3" width="13.7109375" style="17" customWidth="1"/>
    <col min="4" max="4" width="7.7109375" style="17" customWidth="1"/>
    <col min="5" max="5" width="12.00390625" style="17" customWidth="1"/>
    <col min="6" max="16384" width="9.140625" style="17" customWidth="1"/>
  </cols>
  <sheetData>
    <row r="1" spans="1:4" ht="15" customHeight="1">
      <c r="A1" s="66" t="s">
        <v>34</v>
      </c>
      <c r="B1" s="66"/>
      <c r="C1" s="66"/>
      <c r="D1" s="66"/>
    </row>
    <row r="2" spans="1:4" ht="12.75">
      <c r="A2" s="66" t="s">
        <v>63</v>
      </c>
      <c r="B2" s="66"/>
      <c r="C2" s="66"/>
      <c r="D2" s="66"/>
    </row>
    <row r="3" spans="1:4" ht="12.75">
      <c r="A3" s="66" t="s">
        <v>13</v>
      </c>
      <c r="B3" s="66"/>
      <c r="C3" s="66"/>
      <c r="D3" s="66"/>
    </row>
    <row r="4" spans="1:4" ht="15">
      <c r="A4" s="18"/>
      <c r="B4" s="19"/>
      <c r="C4" s="19"/>
      <c r="D4" s="19"/>
    </row>
    <row r="5" spans="1:4" ht="12.75" customHeight="1">
      <c r="A5" s="68" t="s">
        <v>35</v>
      </c>
      <c r="B5" s="67" t="s">
        <v>11</v>
      </c>
      <c r="C5" s="67"/>
      <c r="D5" s="67"/>
    </row>
    <row r="6" spans="1:4" ht="25.5" customHeight="1">
      <c r="A6" s="69"/>
      <c r="B6" s="3">
        <v>2011</v>
      </c>
      <c r="C6" s="3">
        <v>2012</v>
      </c>
      <c r="D6" s="3" t="s">
        <v>0</v>
      </c>
    </row>
    <row r="7" spans="1:4" ht="12.75">
      <c r="A7" s="1"/>
      <c r="B7" s="2"/>
      <c r="C7" s="2"/>
      <c r="D7" s="2"/>
    </row>
    <row r="8" spans="1:4" ht="27.75" customHeight="1">
      <c r="A8" s="20" t="s">
        <v>36</v>
      </c>
      <c r="B8" s="24">
        <v>15186099</v>
      </c>
      <c r="C8" s="44">
        <v>13446356</v>
      </c>
      <c r="D8" s="23">
        <f aca="true" t="shared" si="0" ref="D8:D28">(C8/B8)*100-100</f>
        <v>-11.456154737302853</v>
      </c>
    </row>
    <row r="9" spans="1:4" ht="27.75" customHeight="1">
      <c r="A9" s="20" t="s">
        <v>37</v>
      </c>
      <c r="B9" s="24">
        <v>4673787</v>
      </c>
      <c r="C9" s="44">
        <v>3128903</v>
      </c>
      <c r="D9" s="23">
        <f t="shared" si="0"/>
        <v>-33.05422348087322</v>
      </c>
    </row>
    <row r="10" spans="1:4" ht="16.5" customHeight="1">
      <c r="A10" s="20" t="s">
        <v>38</v>
      </c>
      <c r="B10" s="24">
        <v>572877355</v>
      </c>
      <c r="C10" s="44">
        <v>604444154</v>
      </c>
      <c r="D10" s="23">
        <f t="shared" si="0"/>
        <v>5.51021937321994</v>
      </c>
    </row>
    <row r="11" spans="1:4" ht="12.75" customHeight="1">
      <c r="A11" s="20" t="s">
        <v>39</v>
      </c>
      <c r="B11" s="24">
        <v>1427861108</v>
      </c>
      <c r="C11" s="44">
        <v>1444458338</v>
      </c>
      <c r="D11" s="23">
        <f t="shared" si="0"/>
        <v>1.1623840657196496</v>
      </c>
    </row>
    <row r="12" spans="1:4" ht="12.75">
      <c r="A12" s="20" t="s">
        <v>40</v>
      </c>
      <c r="B12" s="24">
        <v>94149019</v>
      </c>
      <c r="C12" s="44">
        <v>103842708</v>
      </c>
      <c r="D12" s="23">
        <f t="shared" si="0"/>
        <v>10.296112591465231</v>
      </c>
    </row>
    <row r="13" spans="1:4" ht="12.75">
      <c r="A13" s="20" t="s">
        <v>41</v>
      </c>
      <c r="B13" s="24">
        <v>1800871</v>
      </c>
      <c r="C13" s="44">
        <v>2090359</v>
      </c>
      <c r="D13" s="23">
        <f t="shared" si="0"/>
        <v>16.07488820687324</v>
      </c>
    </row>
    <row r="14" spans="1:4" ht="12.75">
      <c r="A14" s="20" t="s">
        <v>42</v>
      </c>
      <c r="B14" s="24">
        <v>274564957</v>
      </c>
      <c r="C14" s="44">
        <v>262459078</v>
      </c>
      <c r="D14" s="23">
        <f t="shared" si="0"/>
        <v>-4.409112922593394</v>
      </c>
    </row>
    <row r="15" spans="1:4" ht="12.75">
      <c r="A15" s="20" t="s">
        <v>43</v>
      </c>
      <c r="B15" s="24">
        <v>32275977</v>
      </c>
      <c r="C15" s="44">
        <v>29553707</v>
      </c>
      <c r="D15" s="23">
        <f t="shared" si="0"/>
        <v>-8.43435351314075</v>
      </c>
    </row>
    <row r="16" spans="1:4" ht="25.5">
      <c r="A16" s="20" t="s">
        <v>60</v>
      </c>
      <c r="B16" s="24">
        <v>935410389</v>
      </c>
      <c r="C16" s="44">
        <v>972561564</v>
      </c>
      <c r="D16" s="23">
        <f t="shared" si="0"/>
        <v>3.971644471440655</v>
      </c>
    </row>
    <row r="17" spans="1:4" ht="25.5">
      <c r="A17" s="20" t="s">
        <v>44</v>
      </c>
      <c r="B17" s="24">
        <v>889954047</v>
      </c>
      <c r="C17" s="44">
        <v>908922090</v>
      </c>
      <c r="D17" s="23">
        <f t="shared" si="0"/>
        <v>2.131350833668378</v>
      </c>
    </row>
    <row r="18" spans="1:4" ht="12.75">
      <c r="A18" s="20" t="s">
        <v>45</v>
      </c>
      <c r="B18" s="24">
        <v>182766531</v>
      </c>
      <c r="C18" s="44">
        <v>168945394</v>
      </c>
      <c r="D18" s="23">
        <f t="shared" si="0"/>
        <v>-7.562181611905743</v>
      </c>
    </row>
    <row r="19" spans="1:4" ht="12.75">
      <c r="A19" s="20" t="s">
        <v>46</v>
      </c>
      <c r="B19" s="24">
        <v>436822097</v>
      </c>
      <c r="C19" s="44">
        <v>437239766</v>
      </c>
      <c r="D19" s="23">
        <f t="shared" si="0"/>
        <v>0.09561535528273168</v>
      </c>
    </row>
    <row r="20" spans="1:4" ht="15" customHeight="1">
      <c r="A20" s="20" t="s">
        <v>47</v>
      </c>
      <c r="B20" s="24">
        <v>3127719797</v>
      </c>
      <c r="C20" s="44">
        <v>3154103040</v>
      </c>
      <c r="D20" s="23">
        <f t="shared" si="0"/>
        <v>0.8435296226121665</v>
      </c>
    </row>
    <row r="21" spans="1:4" ht="12.75">
      <c r="A21" s="20" t="s">
        <v>48</v>
      </c>
      <c r="B21" s="24">
        <v>213224956</v>
      </c>
      <c r="C21" s="44">
        <v>213401073</v>
      </c>
      <c r="D21" s="23">
        <f t="shared" si="0"/>
        <v>0.082596804475358</v>
      </c>
    </row>
    <row r="22" spans="1:4" ht="12.75">
      <c r="A22" s="20" t="s">
        <v>49</v>
      </c>
      <c r="B22" s="24">
        <v>107226139</v>
      </c>
      <c r="C22" s="44">
        <v>103765364</v>
      </c>
      <c r="D22" s="23">
        <f t="shared" si="0"/>
        <v>-3.227547902289004</v>
      </c>
    </row>
    <row r="23" spans="1:4" ht="12.75">
      <c r="A23" s="20" t="s">
        <v>50</v>
      </c>
      <c r="B23" s="24">
        <v>8296653243</v>
      </c>
      <c r="C23" s="44">
        <v>8405786635</v>
      </c>
      <c r="D23" s="23">
        <f t="shared" si="0"/>
        <v>1.3153905412652591</v>
      </c>
    </row>
    <row r="24" spans="1:4" ht="25.5">
      <c r="A24" s="20" t="s">
        <v>51</v>
      </c>
      <c r="B24" s="24">
        <v>12336758</v>
      </c>
      <c r="C24" s="44">
        <v>9074005</v>
      </c>
      <c r="D24" s="23">
        <f t="shared" si="0"/>
        <v>-26.44741025154258</v>
      </c>
    </row>
    <row r="25" spans="1:4" ht="25.5">
      <c r="A25" s="20" t="s">
        <v>52</v>
      </c>
      <c r="B25" s="24">
        <v>10673117</v>
      </c>
      <c r="C25" s="44">
        <v>9506246</v>
      </c>
      <c r="D25" s="23">
        <f t="shared" si="0"/>
        <v>-10.932804353217534</v>
      </c>
    </row>
    <row r="26" spans="1:4" ht="25.5">
      <c r="A26" s="20" t="s">
        <v>54</v>
      </c>
      <c r="B26" s="24">
        <v>16992</v>
      </c>
      <c r="C26" s="44">
        <v>7563</v>
      </c>
      <c r="D26" s="23">
        <f t="shared" si="0"/>
        <v>-55.49081920903955</v>
      </c>
    </row>
    <row r="27" spans="1:4" ht="25.5">
      <c r="A27" s="20" t="s">
        <v>55</v>
      </c>
      <c r="B27" s="24">
        <v>831905</v>
      </c>
      <c r="C27" s="44">
        <v>131659</v>
      </c>
      <c r="D27" s="23">
        <f t="shared" si="0"/>
        <v>-84.17379388271497</v>
      </c>
    </row>
    <row r="28" spans="1:4" ht="30" customHeight="1">
      <c r="A28" s="20" t="s">
        <v>56</v>
      </c>
      <c r="B28" s="24">
        <v>1206212</v>
      </c>
      <c r="C28" s="44">
        <v>657101</v>
      </c>
      <c r="D28" s="23">
        <f t="shared" si="0"/>
        <v>-45.52358955142214</v>
      </c>
    </row>
    <row r="29" spans="1:4" ht="12.75">
      <c r="A29" s="20"/>
      <c r="B29" s="21"/>
      <c r="C29" s="21"/>
      <c r="D29" s="22"/>
    </row>
    <row r="30" spans="1:4" ht="12.75">
      <c r="A30" s="25" t="s">
        <v>33</v>
      </c>
      <c r="B30" s="38">
        <f>SUM(B8:B9,B23:B28)</f>
        <v>8341578113</v>
      </c>
      <c r="C30" s="26">
        <f>SUM(C8:C9,C23:C28)</f>
        <v>8441738468</v>
      </c>
      <c r="D30" s="27">
        <f>(C30/B30)*100-100</f>
        <v>1.200736283268796</v>
      </c>
    </row>
    <row r="31" spans="1:4" ht="18.75" customHeight="1">
      <c r="A31" s="64" t="s">
        <v>14</v>
      </c>
      <c r="B31" s="65"/>
      <c r="C31" s="28"/>
      <c r="D31" s="29"/>
    </row>
    <row r="32" spans="1:3" ht="14.25" customHeight="1">
      <c r="A32" s="30"/>
      <c r="C32" s="28"/>
    </row>
    <row r="33" ht="12.75">
      <c r="D33" s="31"/>
    </row>
  </sheetData>
  <sheetProtection/>
  <mergeCells count="6">
    <mergeCell ref="A31:B31"/>
    <mergeCell ref="A1:D1"/>
    <mergeCell ref="A2:D2"/>
    <mergeCell ref="A3:D3"/>
    <mergeCell ref="B5:D5"/>
    <mergeCell ref="A5:A6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52.7109375" style="17" customWidth="1"/>
    <col min="2" max="3" width="13.7109375" style="17" customWidth="1"/>
    <col min="4" max="4" width="7.7109375" style="17" customWidth="1"/>
    <col min="5" max="5" width="12.00390625" style="17" customWidth="1"/>
    <col min="6" max="16384" width="9.140625" style="17" customWidth="1"/>
  </cols>
  <sheetData>
    <row r="1" spans="1:4" ht="15" customHeight="1">
      <c r="A1" s="66" t="s">
        <v>57</v>
      </c>
      <c r="B1" s="66"/>
      <c r="C1" s="66"/>
      <c r="D1" s="66"/>
    </row>
    <row r="2" spans="1:4" ht="12.75">
      <c r="A2" s="66" t="s">
        <v>63</v>
      </c>
      <c r="B2" s="66"/>
      <c r="C2" s="66"/>
      <c r="D2" s="66"/>
    </row>
    <row r="3" spans="1:4" ht="12.75">
      <c r="A3" s="66" t="s">
        <v>13</v>
      </c>
      <c r="B3" s="66"/>
      <c r="C3" s="66"/>
      <c r="D3" s="66"/>
    </row>
    <row r="4" spans="1:4" ht="15">
      <c r="A4" s="18" t="s">
        <v>25</v>
      </c>
      <c r="B4" s="19"/>
      <c r="C4" s="19"/>
      <c r="D4" s="19"/>
    </row>
    <row r="5" spans="1:4" ht="12.75" customHeight="1">
      <c r="A5" s="68" t="s">
        <v>35</v>
      </c>
      <c r="B5" s="67" t="s">
        <v>12</v>
      </c>
      <c r="C5" s="67"/>
      <c r="D5" s="67"/>
    </row>
    <row r="6" spans="1:4" ht="25.5">
      <c r="A6" s="69"/>
      <c r="B6" s="3">
        <v>2011</v>
      </c>
      <c r="C6" s="3">
        <v>2012</v>
      </c>
      <c r="D6" s="3" t="s">
        <v>0</v>
      </c>
    </row>
    <row r="7" spans="1:4" ht="12.75">
      <c r="A7" s="1"/>
      <c r="B7" s="2"/>
      <c r="C7" s="2"/>
      <c r="D7" s="2"/>
    </row>
    <row r="8" spans="1:4" ht="26.25" customHeight="1">
      <c r="A8" s="20" t="s">
        <v>36</v>
      </c>
      <c r="B8" s="24">
        <v>87290500</v>
      </c>
      <c r="C8" s="44">
        <v>77170235</v>
      </c>
      <c r="D8" s="22">
        <f>(C8/B8)*100-100</f>
        <v>-11.593775955000822</v>
      </c>
    </row>
    <row r="9" spans="1:4" ht="25.5" customHeight="1">
      <c r="A9" s="20" t="s">
        <v>37</v>
      </c>
      <c r="B9" s="24">
        <v>51298553</v>
      </c>
      <c r="C9" s="44">
        <v>36421781</v>
      </c>
      <c r="D9" s="22">
        <f>(C9/B9)*100-100</f>
        <v>-29.000373558295095</v>
      </c>
    </row>
    <row r="10" spans="1:4" ht="16.5" customHeight="1">
      <c r="A10" s="20" t="s">
        <v>38</v>
      </c>
      <c r="B10" s="24">
        <v>412420809</v>
      </c>
      <c r="C10" s="44">
        <v>417758326</v>
      </c>
      <c r="D10" s="22">
        <f>(C10/B10)*100-100</f>
        <v>1.2941919717731878</v>
      </c>
    </row>
    <row r="11" spans="1:4" ht="12.75" customHeight="1">
      <c r="A11" s="20" t="s">
        <v>39</v>
      </c>
      <c r="B11" s="21">
        <v>561831357</v>
      </c>
      <c r="C11" s="44">
        <v>459188412</v>
      </c>
      <c r="D11" s="22"/>
    </row>
    <row r="12" spans="1:4" ht="12.75">
      <c r="A12" s="20" t="s">
        <v>40</v>
      </c>
      <c r="B12" s="24">
        <v>147920760</v>
      </c>
      <c r="C12" s="44">
        <v>173176861</v>
      </c>
      <c r="D12" s="22">
        <f aca="true" t="shared" si="0" ref="D12:D25">(C12/B12)*100-100</f>
        <v>17.07407465997335</v>
      </c>
    </row>
    <row r="13" spans="1:4" ht="12.75">
      <c r="A13" s="20" t="s">
        <v>41</v>
      </c>
      <c r="B13" s="24">
        <v>1663564</v>
      </c>
      <c r="C13" s="44">
        <v>2828514</v>
      </c>
      <c r="D13" s="22">
        <f t="shared" si="0"/>
        <v>70.02736293884695</v>
      </c>
    </row>
    <row r="14" spans="1:4" ht="12.75">
      <c r="A14" s="20" t="s">
        <v>42</v>
      </c>
      <c r="B14" s="24">
        <v>374784810</v>
      </c>
      <c r="C14" s="44">
        <v>400577070</v>
      </c>
      <c r="D14" s="22">
        <f t="shared" si="0"/>
        <v>6.88188510094632</v>
      </c>
    </row>
    <row r="15" spans="1:4" ht="12.75">
      <c r="A15" s="20" t="s">
        <v>43</v>
      </c>
      <c r="B15" s="24">
        <v>49593335</v>
      </c>
      <c r="C15" s="44">
        <v>50055925</v>
      </c>
      <c r="D15" s="22">
        <f t="shared" si="0"/>
        <v>0.932766469526598</v>
      </c>
    </row>
    <row r="16" spans="1:4" ht="25.5">
      <c r="A16" s="20" t="s">
        <v>60</v>
      </c>
      <c r="B16" s="24">
        <v>172733022</v>
      </c>
      <c r="C16" s="44">
        <v>168833893</v>
      </c>
      <c r="D16" s="22">
        <f t="shared" si="0"/>
        <v>-2.2573153383491444</v>
      </c>
    </row>
    <row r="17" spans="1:4" ht="25.5">
      <c r="A17" s="20" t="s">
        <v>44</v>
      </c>
      <c r="B17" s="24">
        <v>574020530</v>
      </c>
      <c r="C17" s="44">
        <v>442729930</v>
      </c>
      <c r="D17" s="22">
        <f t="shared" si="0"/>
        <v>-22.87210877283431</v>
      </c>
    </row>
    <row r="18" spans="1:4" ht="12.75">
      <c r="A18" s="20" t="s">
        <v>45</v>
      </c>
      <c r="B18" s="24">
        <v>227058680</v>
      </c>
      <c r="C18" s="44">
        <v>157532424</v>
      </c>
      <c r="D18" s="22">
        <f t="shared" si="0"/>
        <v>-30.620391169366428</v>
      </c>
    </row>
    <row r="19" spans="1:4" ht="15" customHeight="1">
      <c r="A19" s="20" t="s">
        <v>46</v>
      </c>
      <c r="B19" s="24">
        <v>192556325</v>
      </c>
      <c r="C19" s="44">
        <v>178947593</v>
      </c>
      <c r="D19" s="22">
        <f t="shared" si="0"/>
        <v>-7.06740326499272</v>
      </c>
    </row>
    <row r="20" spans="1:4" ht="12.75">
      <c r="A20" s="20" t="s">
        <v>47</v>
      </c>
      <c r="B20" s="24">
        <v>530994311</v>
      </c>
      <c r="C20" s="44">
        <v>468858614</v>
      </c>
      <c r="D20" s="22">
        <f t="shared" si="0"/>
        <v>-11.701763222845528</v>
      </c>
    </row>
    <row r="21" spans="1:4" ht="12.75">
      <c r="A21" s="20" t="s">
        <v>48</v>
      </c>
      <c r="B21" s="24">
        <v>208283145</v>
      </c>
      <c r="C21" s="44">
        <v>180493181</v>
      </c>
      <c r="D21" s="22">
        <f t="shared" si="0"/>
        <v>-13.342396956796478</v>
      </c>
    </row>
    <row r="22" spans="1:4" ht="12.75">
      <c r="A22" s="20" t="s">
        <v>49</v>
      </c>
      <c r="B22" s="24">
        <v>32251970</v>
      </c>
      <c r="C22" s="44">
        <v>30956750</v>
      </c>
      <c r="D22" s="22">
        <f t="shared" si="0"/>
        <v>-4.015940731682434</v>
      </c>
    </row>
    <row r="23" spans="1:4" ht="12.75">
      <c r="A23" s="20" t="s">
        <v>50</v>
      </c>
      <c r="B23" s="24">
        <v>3486112618</v>
      </c>
      <c r="C23" s="44">
        <v>3131937493</v>
      </c>
      <c r="D23" s="22">
        <f t="shared" si="0"/>
        <v>-10.159600787744822</v>
      </c>
    </row>
    <row r="24" spans="1:4" ht="25.5">
      <c r="A24" s="20" t="s">
        <v>51</v>
      </c>
      <c r="B24" s="24">
        <v>5218169</v>
      </c>
      <c r="C24" s="44">
        <v>4156304</v>
      </c>
      <c r="D24" s="22">
        <f t="shared" si="0"/>
        <v>-20.349379255443807</v>
      </c>
    </row>
    <row r="25" spans="1:4" ht="25.5">
      <c r="A25" s="20" t="s">
        <v>52</v>
      </c>
      <c r="B25" s="24">
        <v>3410428</v>
      </c>
      <c r="C25" s="44">
        <v>4680607</v>
      </c>
      <c r="D25" s="22">
        <f t="shared" si="0"/>
        <v>37.24397641586336</v>
      </c>
    </row>
    <row r="26" spans="1:4" ht="25.5">
      <c r="A26" s="20" t="s">
        <v>54</v>
      </c>
      <c r="B26" s="24">
        <v>7347</v>
      </c>
      <c r="C26" s="44">
        <v>26782</v>
      </c>
      <c r="D26" s="23" t="s">
        <v>53</v>
      </c>
    </row>
    <row r="27" spans="1:4" ht="25.5">
      <c r="A27" s="20" t="s">
        <v>55</v>
      </c>
      <c r="B27" s="24">
        <v>346721</v>
      </c>
      <c r="C27" s="44">
        <v>608121</v>
      </c>
      <c r="D27" s="22">
        <f>(C27/B27)*100-100</f>
        <v>75.39202990300561</v>
      </c>
    </row>
    <row r="28" spans="1:4" ht="29.25" customHeight="1">
      <c r="A28" s="20" t="s">
        <v>56</v>
      </c>
      <c r="B28" s="24">
        <v>1291256</v>
      </c>
      <c r="C28" s="44">
        <v>1894113</v>
      </c>
      <c r="D28" s="22">
        <f>(C28/B28)*100-100</f>
        <v>46.68764365857737</v>
      </c>
    </row>
    <row r="29" spans="1:4" ht="12.75">
      <c r="A29" s="20"/>
      <c r="B29" s="24"/>
      <c r="C29" s="24"/>
      <c r="D29" s="22"/>
    </row>
    <row r="30" spans="1:4" ht="18.75" customHeight="1">
      <c r="A30" s="48" t="s">
        <v>33</v>
      </c>
      <c r="B30" s="49">
        <f>SUM(B8:B9,B23:B28)</f>
        <v>3634975592</v>
      </c>
      <c r="C30" s="49">
        <f>SUM(C8:C9,C23:C28)</f>
        <v>3256895436</v>
      </c>
      <c r="D30" s="50">
        <f>(C30/B30)*100-100</f>
        <v>-10.40117454521824</v>
      </c>
    </row>
    <row r="31" spans="1:4" ht="14.25" customHeight="1">
      <c r="A31" s="64" t="s">
        <v>14</v>
      </c>
      <c r="B31" s="65"/>
      <c r="C31" s="28"/>
      <c r="D31" s="29"/>
    </row>
    <row r="32" spans="1:3" ht="15">
      <c r="A32" s="30"/>
      <c r="C32" s="28"/>
    </row>
    <row r="33" spans="2:4" ht="12.75">
      <c r="B33" s="51"/>
      <c r="D33" s="31"/>
    </row>
    <row r="34" spans="1:4" s="32" customFormat="1" ht="12.75">
      <c r="A34" s="30"/>
      <c r="B34" s="17"/>
      <c r="C34" s="17"/>
      <c r="D34" s="5"/>
    </row>
  </sheetData>
  <sheetProtection/>
  <mergeCells count="6">
    <mergeCell ref="A31:B31"/>
    <mergeCell ref="A1:D1"/>
    <mergeCell ref="A2:D2"/>
    <mergeCell ref="A3:D3"/>
    <mergeCell ref="B5:D5"/>
    <mergeCell ref="A5:A6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CAMERA DI COMMERCIO - Reggio Economia - L'economia reggiana nel 2002 - Aanalisi dei principali indicatori</dc:title>
  <dc:subject/>
  <dc:creator>Michela Roma</dc:creator>
  <cp:keywords/>
  <dc:description>Dati estratti ed elaborati da Michela Roma</dc:description>
  <cp:lastModifiedBy>RomaM</cp:lastModifiedBy>
  <cp:lastPrinted>2013-09-04T06:30:34Z</cp:lastPrinted>
  <dcterms:created xsi:type="dcterms:W3CDTF">2003-06-23T09:04:58Z</dcterms:created>
  <dcterms:modified xsi:type="dcterms:W3CDTF">2013-11-08T11:36:48Z</dcterms:modified>
  <cp:category/>
  <cp:version/>
  <cp:contentType/>
  <cp:contentStatus/>
</cp:coreProperties>
</file>