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825" windowHeight="5370" activeTab="0"/>
  </bookViews>
  <sheets>
    <sheet name="Emilia Romagna" sheetId="1" r:id="rId1"/>
    <sheet name="x Macroaree" sheetId="2" r:id="rId2"/>
    <sheet name="esportazioni" sheetId="3" r:id="rId3"/>
    <sheet name="importazioni" sheetId="4" r:id="rId4"/>
  </sheets>
  <definedNames>
    <definedName name="TABLE" localSheetId="1">'x Macroaree'!$A$1:$B$3</definedName>
    <definedName name="TABLE_2" localSheetId="1">'x Macroaree'!$A$5:$E$17</definedName>
  </definedNames>
  <calcPr fullCalcOnLoad="1"/>
</workbook>
</file>

<file path=xl/sharedStrings.xml><?xml version="1.0" encoding="utf-8"?>
<sst xmlns="http://schemas.openxmlformats.org/spreadsheetml/2006/main" count="105" uniqueCount="64">
  <si>
    <t>Variaz. %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</si>
  <si>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</si>
  <si>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</si>
  <si>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</si>
  <si>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</si>
  <si>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</si>
  <si>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</si>
  <si>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</si>
  <si>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</si>
  <si>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EMILIA ROMAGNA</t>
  </si>
  <si>
    <t>ITALIA</t>
  </si>
  <si>
    <t>ESPORTAZIONI</t>
  </si>
  <si>
    <t>IMPORTAZIONI</t>
  </si>
  <si>
    <t>(Valori in euro)</t>
  </si>
  <si>
    <t>Fonte: Elaborazione Ufficio Studi - C.C.I.A.A. di Reggio Emilia su dati Istat</t>
  </si>
  <si>
    <t>import</t>
  </si>
  <si>
    <t>export</t>
  </si>
  <si>
    <t>PROVINCIA</t>
  </si>
  <si>
    <t>FORLI'-CESENA</t>
  </si>
  <si>
    <t>IMPORTAZIONI ED ESPORTAZIONI NELLE PROVINCE DELL'EMILIA</t>
  </si>
  <si>
    <t>(valori in euro)</t>
  </si>
  <si>
    <t>Variazioni %</t>
  </si>
  <si>
    <t xml:space="preserve">import </t>
  </si>
  <si>
    <t>ESPORTAZIONI ED IMPORTAZIONI PER AREA GEOGRAFICA IN PROVINCIA DI REGGIO EMILIA</t>
  </si>
  <si>
    <t>(Valori  in euro)</t>
  </si>
  <si>
    <t>Ateco 2007</t>
  </si>
  <si>
    <t>PAESE</t>
  </si>
  <si>
    <t>EUROPA</t>
  </si>
  <si>
    <t xml:space="preserve">   di cui:</t>
  </si>
  <si>
    <t>AFRICA</t>
  </si>
  <si>
    <t>AMERICA</t>
  </si>
  <si>
    <t>ASIA</t>
  </si>
  <si>
    <t>OCEANIA E ALTRI TERRITORI</t>
  </si>
  <si>
    <t>TOTALE</t>
  </si>
  <si>
    <t xml:space="preserve">VALORE DELLE ESPORTAZIONI PER SETTORE DI ATTIVITA' ECONOMICA </t>
  </si>
  <si>
    <t>PRODOTTI</t>
  </si>
  <si>
    <t>A-PRODOTTI DELL'AGRICOLTURA, DELLA SILVICOLTURA E DELLA PESCA</t>
  </si>
  <si>
    <t>B-PRODOTTI DELL'ESTRAZIONE DI MINERALI DA CAVE E MINIERE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</si>
  <si>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</si>
  <si>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</si>
  <si>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</si>
  <si>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</si>
  <si>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</si>
  <si>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</si>
  <si>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</si>
  <si>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</si>
  <si>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</si>
  <si>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</si>
  <si>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</si>
  <si>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</si>
  <si>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C-PRODOTTI DELLE ATTIVITA' MANIFATTURIERE</t>
  </si>
  <si>
    <t>E-PRODOTTI DELLE ATTIVITA' DI TRATTAMENTO DEI RIFIUTI E RISANAMENTO</t>
  </si>
  <si>
    <t>J-PRODOTTI DELLE ATTIVITA' DEI SERVIZI DI INFORMAZIONE E COMUNICAZIONE</t>
  </si>
  <si>
    <t>-</t>
  </si>
  <si>
    <t>M-PRODOTTI DELLE ATTIVITA' PROFESSIONALI, SCIENTIFICHE E TECNICHE</t>
  </si>
  <si>
    <t>R-PRODOTTI DELLE ATTIVITA' ARTISTICHE, SPORTIVE, DI INTRATTENIMENTO E DIVERTIMENTO</t>
  </si>
  <si>
    <t>V-MERCI DICHIARATE COME PROVVISTE DI BORDO, MERCI NAZIONALI DI RITORNO E RESPINTE, MERCI VARIE</t>
  </si>
  <si>
    <t xml:space="preserve">VALORE DELLE IMPORTAZIONI PER SETTORE DI ATTIVITA' ECONOMICA </t>
  </si>
  <si>
    <t>CG-Articoli in gomma e materie plastiche, altri prodotti della lavorazione di minerali non metalliferi</t>
  </si>
  <si>
    <t xml:space="preserve">ANNI 2012 E 2013 </t>
  </si>
  <si>
    <t>ANNI 2012 E 2013</t>
  </si>
  <si>
    <t xml:space="preserve">          UE28</t>
  </si>
  <si>
    <t xml:space="preserve">          UEM17</t>
  </si>
  <si>
    <t>IN PROVINCIA DI REGGIO EMILIA - ANNI 2012 E 2013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</si>
</sst>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0.0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1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/>
    </xf>
    <xf numFmtId="171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173" fontId="1" fillId="0" borderId="1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171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171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 wrapText="1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3" fontId="47" fillId="0" borderId="0" xfId="0" applyNumberFormat="1" applyFont="1" applyAlignment="1">
      <alignment horizontal="right" wrapText="1"/>
    </xf>
    <xf numFmtId="171" fontId="47" fillId="0" borderId="0" xfId="0" applyNumberFormat="1" applyFont="1" applyAlignment="1">
      <alignment horizontal="right" wrapText="1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3" fontId="47" fillId="0" borderId="0" xfId="0" applyNumberFormat="1" applyFont="1" applyFill="1" applyBorder="1" applyAlignment="1">
      <alignment horizontal="right" wrapText="1"/>
    </xf>
    <xf numFmtId="173" fontId="47" fillId="0" borderId="0" xfId="0" applyNumberFormat="1" applyFont="1" applyFill="1" applyBorder="1" applyAlignment="1">
      <alignment wrapText="1"/>
    </xf>
    <xf numFmtId="3" fontId="51" fillId="0" borderId="0" xfId="0" applyNumberFormat="1" applyFont="1" applyFill="1" applyBorder="1" applyAlignment="1">
      <alignment wrapText="1"/>
    </xf>
    <xf numFmtId="0" fontId="53" fillId="0" borderId="0" xfId="0" applyFont="1" applyFill="1" applyAlignment="1">
      <alignment vertical="top" wrapText="1"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Esportazioni ed importazioni per MACROAREE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5.28125" style="40" customWidth="1"/>
    <col min="2" max="2" width="19.00390625" style="40" customWidth="1"/>
    <col min="3" max="3" width="19.57421875" style="40" customWidth="1"/>
    <col min="4" max="4" width="16.421875" style="40" customWidth="1"/>
    <col min="5" max="5" width="18.00390625" style="40" customWidth="1"/>
    <col min="6" max="16384" width="9.140625" style="40" customWidth="1"/>
  </cols>
  <sheetData>
    <row r="1" spans="1:7" ht="12.75">
      <c r="A1" s="65" t="s">
        <v>19</v>
      </c>
      <c r="B1" s="65"/>
      <c r="C1" s="65"/>
      <c r="D1" s="65"/>
      <c r="E1" s="65"/>
      <c r="F1" s="65"/>
      <c r="G1" s="65"/>
    </row>
    <row r="2" spans="1:7" ht="12.75">
      <c r="A2" s="65" t="s">
        <v>59</v>
      </c>
      <c r="B2" s="65"/>
      <c r="C2" s="65"/>
      <c r="D2" s="65"/>
      <c r="E2" s="65"/>
      <c r="F2" s="65"/>
      <c r="G2" s="65"/>
    </row>
    <row r="3" spans="1:7" ht="12.75">
      <c r="A3" s="65" t="s">
        <v>20</v>
      </c>
      <c r="B3" s="65"/>
      <c r="C3" s="65"/>
      <c r="D3" s="65"/>
      <c r="E3" s="65"/>
      <c r="F3" s="65"/>
      <c r="G3" s="65"/>
    </row>
    <row r="5" spans="1:7" ht="12.75">
      <c r="A5" s="66" t="s">
        <v>17</v>
      </c>
      <c r="B5" s="67">
        <v>2012</v>
      </c>
      <c r="C5" s="67"/>
      <c r="D5" s="67">
        <v>2013</v>
      </c>
      <c r="E5" s="67"/>
      <c r="F5" s="63" t="s">
        <v>21</v>
      </c>
      <c r="G5" s="64"/>
    </row>
    <row r="6" spans="1:7" ht="12.75">
      <c r="A6" s="66"/>
      <c r="B6" s="6" t="s">
        <v>15</v>
      </c>
      <c r="C6" s="6" t="s">
        <v>16</v>
      </c>
      <c r="D6" s="6" t="s">
        <v>15</v>
      </c>
      <c r="E6" s="6" t="s">
        <v>16</v>
      </c>
      <c r="F6" s="7" t="s">
        <v>22</v>
      </c>
      <c r="G6" s="7" t="s">
        <v>16</v>
      </c>
    </row>
    <row r="7" spans="1:7" ht="12.75">
      <c r="A7" s="31" t="s">
        <v>5</v>
      </c>
      <c r="B7" s="60">
        <v>2690497253</v>
      </c>
      <c r="C7" s="60">
        <v>3159391714</v>
      </c>
      <c r="D7" s="60">
        <v>2865049129</v>
      </c>
      <c r="E7" s="60">
        <v>3491620644</v>
      </c>
      <c r="F7" s="61">
        <f>D7/B7*100-100</f>
        <v>6.4877180530613145</v>
      </c>
      <c r="G7" s="61">
        <f>E7/C7*100-100</f>
        <v>10.515597940192606</v>
      </c>
    </row>
    <row r="8" spans="1:7" ht="12.75">
      <c r="A8" s="31" t="s">
        <v>4</v>
      </c>
      <c r="B8" s="60">
        <v>4337475901</v>
      </c>
      <c r="C8" s="60">
        <v>5525074865</v>
      </c>
      <c r="D8" s="60">
        <v>4314032385</v>
      </c>
      <c r="E8" s="60">
        <v>5670687931</v>
      </c>
      <c r="F8" s="61">
        <f aca="true" t="shared" si="0" ref="F8:F17">D8/B8*100-100</f>
        <v>-0.5404875216619729</v>
      </c>
      <c r="G8" s="61">
        <f aca="true" t="shared" si="1" ref="G8:G17">E8/C8*100-100</f>
        <v>2.635494894782738</v>
      </c>
    </row>
    <row r="9" spans="1:7" ht="12.75">
      <c r="A9" s="32" t="s">
        <v>7</v>
      </c>
      <c r="B9" s="36">
        <v>3264254996</v>
      </c>
      <c r="C9" s="36">
        <v>8450622657</v>
      </c>
      <c r="D9" s="36">
        <v>3279037294</v>
      </c>
      <c r="E9" s="36">
        <v>8600143984</v>
      </c>
      <c r="F9" s="27">
        <f t="shared" si="0"/>
        <v>0.4528536532260432</v>
      </c>
      <c r="G9" s="27">
        <f t="shared" si="1"/>
        <v>1.769352781077572</v>
      </c>
    </row>
    <row r="10" spans="1:7" ht="12.75">
      <c r="A10" s="31" t="s">
        <v>3</v>
      </c>
      <c r="B10" s="60">
        <v>4623237967</v>
      </c>
      <c r="C10" s="60">
        <v>10458217534</v>
      </c>
      <c r="D10" s="60">
        <v>4823415893</v>
      </c>
      <c r="E10" s="60">
        <v>10719810278</v>
      </c>
      <c r="F10" s="61">
        <f t="shared" si="0"/>
        <v>4.329820948626065</v>
      </c>
      <c r="G10" s="61">
        <f t="shared" si="1"/>
        <v>2.5013128972461516</v>
      </c>
    </row>
    <row r="11" spans="1:7" ht="12.75">
      <c r="A11" s="31" t="s">
        <v>1</v>
      </c>
      <c r="B11" s="60">
        <v>5978790199</v>
      </c>
      <c r="C11" s="60">
        <v>11229668889</v>
      </c>
      <c r="D11" s="60">
        <v>5953886654</v>
      </c>
      <c r="E11" s="60">
        <v>11472644852</v>
      </c>
      <c r="F11" s="61">
        <f t="shared" si="0"/>
        <v>-0.41653150840056696</v>
      </c>
      <c r="G11" s="61">
        <f t="shared" si="1"/>
        <v>2.1636965916065947</v>
      </c>
    </row>
    <row r="12" spans="1:7" ht="12.75">
      <c r="A12" s="31" t="s">
        <v>2</v>
      </c>
      <c r="B12" s="60">
        <v>875782357</v>
      </c>
      <c r="C12" s="60">
        <v>2391772842</v>
      </c>
      <c r="D12" s="60">
        <v>889604415</v>
      </c>
      <c r="E12" s="60">
        <v>2264116316</v>
      </c>
      <c r="F12" s="61">
        <f t="shared" si="0"/>
        <v>1.5782526205880174</v>
      </c>
      <c r="G12" s="61">
        <f t="shared" si="1"/>
        <v>-5.3373181498813835</v>
      </c>
    </row>
    <row r="13" spans="1:7" ht="12.75">
      <c r="A13" s="31" t="s">
        <v>6</v>
      </c>
      <c r="B13" s="60">
        <v>4413863938</v>
      </c>
      <c r="C13" s="60">
        <v>3562293792</v>
      </c>
      <c r="D13" s="60">
        <v>4279369559</v>
      </c>
      <c r="E13" s="60">
        <v>3691497787</v>
      </c>
      <c r="F13" s="61">
        <f t="shared" si="0"/>
        <v>-3.0470893731477844</v>
      </c>
      <c r="G13" s="61">
        <f t="shared" si="1"/>
        <v>3.626988747816327</v>
      </c>
    </row>
    <row r="14" spans="1:7" ht="12.75">
      <c r="A14" s="31" t="s">
        <v>18</v>
      </c>
      <c r="B14" s="60">
        <v>1527416243</v>
      </c>
      <c r="C14" s="60">
        <v>2849409860</v>
      </c>
      <c r="D14" s="60">
        <v>1565550590</v>
      </c>
      <c r="E14" s="60">
        <v>3018756916</v>
      </c>
      <c r="F14" s="61">
        <f t="shared" si="0"/>
        <v>2.49665716040181</v>
      </c>
      <c r="G14" s="61">
        <f t="shared" si="1"/>
        <v>5.943232610278116</v>
      </c>
    </row>
    <row r="15" spans="1:7" ht="12.75">
      <c r="A15" s="31" t="s">
        <v>8</v>
      </c>
      <c r="B15" s="60">
        <v>668530596</v>
      </c>
      <c r="C15" s="60">
        <v>1853095628</v>
      </c>
      <c r="D15" s="60">
        <v>668677597</v>
      </c>
      <c r="E15" s="60">
        <v>1858399424</v>
      </c>
      <c r="F15" s="61">
        <f t="shared" si="0"/>
        <v>0.021988672003871557</v>
      </c>
      <c r="G15" s="61">
        <f t="shared" si="1"/>
        <v>0.2862127523189031</v>
      </c>
    </row>
    <row r="16" spans="1:7" ht="12.75">
      <c r="A16" s="33" t="s">
        <v>9</v>
      </c>
      <c r="B16" s="34">
        <v>28379849450</v>
      </c>
      <c r="C16" s="34">
        <v>49479547781</v>
      </c>
      <c r="D16" s="34">
        <v>28638623516</v>
      </c>
      <c r="E16" s="34">
        <v>50787678132</v>
      </c>
      <c r="F16" s="11">
        <f t="shared" si="0"/>
        <v>0.9118232514091034</v>
      </c>
      <c r="G16" s="11">
        <f t="shared" si="1"/>
        <v>2.6437799245657487</v>
      </c>
    </row>
    <row r="17" spans="1:7" ht="12.75">
      <c r="A17" s="33" t="s">
        <v>10</v>
      </c>
      <c r="B17" s="35">
        <v>380292480869</v>
      </c>
      <c r="C17" s="35">
        <v>390182091869</v>
      </c>
      <c r="D17" s="35">
        <v>359454457724</v>
      </c>
      <c r="E17" s="35">
        <v>389854168017</v>
      </c>
      <c r="F17" s="11">
        <f t="shared" si="0"/>
        <v>-5.479472825069635</v>
      </c>
      <c r="G17" s="11">
        <f t="shared" si="1"/>
        <v>-0.08404379873746848</v>
      </c>
    </row>
    <row r="18" ht="12.75">
      <c r="A18" s="5" t="s">
        <v>14</v>
      </c>
    </row>
  </sheetData>
  <sheetProtection/>
  <mergeCells count="7">
    <mergeCell ref="F5:G5"/>
    <mergeCell ref="A1:G1"/>
    <mergeCell ref="A2:G2"/>
    <mergeCell ref="A3:G3"/>
    <mergeCell ref="A5:A6"/>
    <mergeCell ref="B5:C5"/>
    <mergeCell ref="D5:E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8.7109375" style="40" customWidth="1"/>
    <col min="2" max="5" width="17.7109375" style="40" customWidth="1"/>
    <col min="6" max="7" width="12.7109375" style="40" customWidth="1"/>
    <col min="8" max="16384" width="9.140625" style="40" customWidth="1"/>
  </cols>
  <sheetData>
    <row r="1" spans="1:9" ht="12.75" customHeight="1">
      <c r="A1" s="68" t="s">
        <v>23</v>
      </c>
      <c r="B1" s="68"/>
      <c r="C1" s="68"/>
      <c r="D1" s="68"/>
      <c r="E1" s="68"/>
      <c r="F1" s="68"/>
      <c r="G1" s="68"/>
      <c r="H1" s="42"/>
      <c r="I1" s="42"/>
    </row>
    <row r="2" spans="1:9" ht="12.75" customHeight="1">
      <c r="A2" s="68" t="s">
        <v>60</v>
      </c>
      <c r="B2" s="68"/>
      <c r="C2" s="68"/>
      <c r="D2" s="68"/>
      <c r="E2" s="68"/>
      <c r="F2" s="68"/>
      <c r="G2" s="68"/>
      <c r="H2" s="42"/>
      <c r="I2" s="42"/>
    </row>
    <row r="3" spans="1:9" ht="12.75" customHeight="1">
      <c r="A3" s="68" t="s">
        <v>24</v>
      </c>
      <c r="B3" s="68"/>
      <c r="C3" s="68"/>
      <c r="D3" s="68"/>
      <c r="E3" s="68"/>
      <c r="F3" s="68"/>
      <c r="G3" s="68"/>
      <c r="H3" s="42"/>
      <c r="I3" s="42"/>
    </row>
    <row r="4" ht="12.75" customHeight="1">
      <c r="A4" s="12" t="s">
        <v>25</v>
      </c>
    </row>
    <row r="5" spans="1:19" ht="14.25" customHeight="1">
      <c r="A5" s="69" t="s">
        <v>26</v>
      </c>
      <c r="B5" s="72">
        <v>2012</v>
      </c>
      <c r="C5" s="73"/>
      <c r="D5" s="74">
        <v>2013</v>
      </c>
      <c r="E5" s="74"/>
      <c r="F5" s="72" t="s">
        <v>0</v>
      </c>
      <c r="G5" s="7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4.25">
      <c r="A6" s="70"/>
      <c r="B6" s="6" t="s">
        <v>15</v>
      </c>
      <c r="C6" s="6" t="s">
        <v>16</v>
      </c>
      <c r="D6" s="6" t="s">
        <v>15</v>
      </c>
      <c r="E6" s="6" t="s">
        <v>16</v>
      </c>
      <c r="F6" s="6" t="s">
        <v>15</v>
      </c>
      <c r="G6" s="6" t="s">
        <v>16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8" spans="1:19" ht="21.75" customHeight="1">
      <c r="A8" s="8" t="s">
        <v>27</v>
      </c>
      <c r="B8" s="4">
        <v>2406473745</v>
      </c>
      <c r="C8" s="4">
        <v>6032229078</v>
      </c>
      <c r="D8" s="60">
        <v>2409406415</v>
      </c>
      <c r="E8" s="60">
        <v>6085226128</v>
      </c>
      <c r="F8" s="9">
        <f>(D8/B8)*100-100</f>
        <v>0.12186586311582914</v>
      </c>
      <c r="G8" s="9">
        <f>(E8/C8)*100-100</f>
        <v>0.8785649436505025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4.25">
      <c r="A9" s="8" t="s">
        <v>28</v>
      </c>
      <c r="B9" s="4"/>
      <c r="C9" s="4"/>
      <c r="D9" s="60"/>
      <c r="E9" s="60"/>
      <c r="F9" s="9"/>
      <c r="G9" s="9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4.25">
      <c r="A10" s="8" t="s">
        <v>61</v>
      </c>
      <c r="B10" s="4">
        <v>2226180367</v>
      </c>
      <c r="C10" s="4">
        <v>5253578536</v>
      </c>
      <c r="D10" s="60">
        <v>2231604992</v>
      </c>
      <c r="E10" s="60">
        <v>5255502376</v>
      </c>
      <c r="F10" s="9">
        <f aca="true" t="shared" si="0" ref="F10:F15">(D10/B10)*100-100</f>
        <v>0.2436741011830179</v>
      </c>
      <c r="G10" s="9">
        <f aca="true" t="shared" si="1" ref="G10:G15">(E10/C10)*100-100</f>
        <v>0.03661961055338736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4.25">
      <c r="A11" s="8" t="s">
        <v>62</v>
      </c>
      <c r="B11" s="4">
        <v>1631794683</v>
      </c>
      <c r="C11" s="4">
        <v>3803237246</v>
      </c>
      <c r="D11" s="60">
        <v>1589926976</v>
      </c>
      <c r="E11" s="60">
        <v>3793648936</v>
      </c>
      <c r="F11" s="9">
        <f t="shared" si="0"/>
        <v>-2.565746011809992</v>
      </c>
      <c r="G11" s="9">
        <f t="shared" si="1"/>
        <v>-0.2521091738382637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21" customHeight="1">
      <c r="A12" s="8" t="s">
        <v>29</v>
      </c>
      <c r="B12" s="4">
        <v>114931194</v>
      </c>
      <c r="C12" s="4">
        <v>381743899</v>
      </c>
      <c r="D12" s="60">
        <v>105198673</v>
      </c>
      <c r="E12" s="60">
        <v>394904025</v>
      </c>
      <c r="F12" s="9">
        <f t="shared" si="0"/>
        <v>-8.468128330764586</v>
      </c>
      <c r="G12" s="9">
        <f t="shared" si="1"/>
        <v>3.447370353389715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21" customHeight="1">
      <c r="A13" s="8" t="s">
        <v>30</v>
      </c>
      <c r="B13" s="4">
        <v>120791534</v>
      </c>
      <c r="C13" s="4">
        <v>915568417</v>
      </c>
      <c r="D13" s="60">
        <v>117090402</v>
      </c>
      <c r="E13" s="60">
        <v>978587598</v>
      </c>
      <c r="F13" s="9">
        <f t="shared" si="0"/>
        <v>-3.0640657316265134</v>
      </c>
      <c r="G13" s="9">
        <f t="shared" si="1"/>
        <v>6.8830662820908515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21" customHeight="1">
      <c r="A14" s="8" t="s">
        <v>31</v>
      </c>
      <c r="B14" s="4">
        <v>612303533</v>
      </c>
      <c r="C14" s="4">
        <v>987674223</v>
      </c>
      <c r="D14" s="60">
        <v>640634445</v>
      </c>
      <c r="E14" s="60">
        <v>997128812</v>
      </c>
      <c r="F14" s="9">
        <f>(D14/B14)*100-100</f>
        <v>4.626939168747214</v>
      </c>
      <c r="G14" s="9">
        <f t="shared" si="1"/>
        <v>0.9572578467505366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1" customHeight="1">
      <c r="A15" s="10" t="s">
        <v>32</v>
      </c>
      <c r="B15" s="4">
        <v>9754990</v>
      </c>
      <c r="C15" s="4">
        <v>133407040</v>
      </c>
      <c r="D15" s="60">
        <v>6707359</v>
      </c>
      <c r="E15" s="60">
        <v>144297421</v>
      </c>
      <c r="F15" s="9">
        <f t="shared" si="0"/>
        <v>-31.241764471311612</v>
      </c>
      <c r="G15" s="9">
        <f t="shared" si="1"/>
        <v>8.163273092634384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2:7" ht="12.75">
      <c r="B16" s="44"/>
      <c r="C16" s="44"/>
      <c r="D16" s="44"/>
      <c r="E16" s="44"/>
      <c r="F16" s="45"/>
      <c r="G16" s="45"/>
    </row>
    <row r="17" spans="1:19" ht="14.25">
      <c r="A17" s="14" t="s">
        <v>33</v>
      </c>
      <c r="B17" s="28">
        <f>B8+B12+B13+B14+B15</f>
        <v>3264254996</v>
      </c>
      <c r="C17" s="28">
        <f>C8+C12+C13+C14+C15</f>
        <v>8450622657</v>
      </c>
      <c r="D17" s="28">
        <f>D8+D12+D13+D14+D15</f>
        <v>3279037294</v>
      </c>
      <c r="E17" s="28">
        <f>E8+E12+E13+E14+E15</f>
        <v>8600143984</v>
      </c>
      <c r="F17" s="29">
        <f>(D17/B17)*100-100</f>
        <v>0.4528536532260432</v>
      </c>
      <c r="G17" s="29">
        <f>(E17/C17)*100-100</f>
        <v>1.769352781077572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4.25">
      <c r="A18" s="71" t="s">
        <v>14</v>
      </c>
      <c r="B18" s="71"/>
      <c r="C18" s="71"/>
      <c r="D18" s="71"/>
      <c r="E18" s="71"/>
      <c r="F18" s="13"/>
      <c r="G18" s="1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ht="13.5" customHeight="1"/>
    <row r="22" spans="2:5" ht="12.75">
      <c r="B22" s="41"/>
      <c r="C22" s="41"/>
      <c r="D22" s="41"/>
      <c r="E22" s="41"/>
    </row>
    <row r="26" spans="2:5" ht="12.75">
      <c r="B26" s="41"/>
      <c r="C26" s="41"/>
      <c r="D26" s="41"/>
      <c r="E26" s="41"/>
    </row>
  </sheetData>
  <sheetProtection/>
  <mergeCells count="8">
    <mergeCell ref="A1:G1"/>
    <mergeCell ref="A2:G2"/>
    <mergeCell ref="A3:G3"/>
    <mergeCell ref="A5:A6"/>
    <mergeCell ref="A18:E18"/>
    <mergeCell ref="B5:C5"/>
    <mergeCell ref="D5:E5"/>
    <mergeCell ref="F5:G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2.7109375" style="46" customWidth="1"/>
    <col min="2" max="3" width="13.7109375" style="46" customWidth="1"/>
    <col min="4" max="4" width="7.7109375" style="46" customWidth="1"/>
    <col min="5" max="5" width="12.00390625" style="46" customWidth="1"/>
    <col min="6" max="16384" width="9.140625" style="46" customWidth="1"/>
  </cols>
  <sheetData>
    <row r="1" spans="1:4" ht="15" customHeight="1">
      <c r="A1" s="77" t="s">
        <v>34</v>
      </c>
      <c r="B1" s="77"/>
      <c r="C1" s="77"/>
      <c r="D1" s="77"/>
    </row>
    <row r="2" spans="1:4" ht="12.75">
      <c r="A2" s="77" t="s">
        <v>63</v>
      </c>
      <c r="B2" s="77"/>
      <c r="C2" s="77"/>
      <c r="D2" s="77"/>
    </row>
    <row r="3" spans="1:4" ht="12.75">
      <c r="A3" s="77" t="s">
        <v>13</v>
      </c>
      <c r="B3" s="77"/>
      <c r="C3" s="77"/>
      <c r="D3" s="77"/>
    </row>
    <row r="4" spans="1:4" ht="15">
      <c r="A4" s="47"/>
      <c r="B4" s="48"/>
      <c r="C4" s="48"/>
      <c r="D4" s="48"/>
    </row>
    <row r="5" spans="1:4" ht="12.75" customHeight="1">
      <c r="A5" s="79" t="s">
        <v>35</v>
      </c>
      <c r="B5" s="78" t="s">
        <v>11</v>
      </c>
      <c r="C5" s="78"/>
      <c r="D5" s="78"/>
    </row>
    <row r="6" spans="1:4" ht="25.5" customHeight="1">
      <c r="A6" s="80"/>
      <c r="B6" s="3">
        <v>2012</v>
      </c>
      <c r="C6" s="3">
        <v>2013</v>
      </c>
      <c r="D6" s="3" t="s">
        <v>0</v>
      </c>
    </row>
    <row r="7" spans="1:4" ht="12.75">
      <c r="A7" s="1"/>
      <c r="B7" s="2"/>
      <c r="C7" s="2"/>
      <c r="D7" s="2"/>
    </row>
    <row r="8" spans="1:4" ht="27.75" customHeight="1">
      <c r="A8" s="16" t="s">
        <v>36</v>
      </c>
      <c r="B8" s="20">
        <v>13446356</v>
      </c>
      <c r="C8" s="60">
        <v>11581572</v>
      </c>
      <c r="D8" s="19">
        <f aca="true" t="shared" si="0" ref="D8:D28">(C8/B8)*100-100</f>
        <v>-13.868322391583263</v>
      </c>
    </row>
    <row r="9" spans="1:4" ht="27.75" customHeight="1">
      <c r="A9" s="16" t="s">
        <v>37</v>
      </c>
      <c r="B9" s="20">
        <v>3128903</v>
      </c>
      <c r="C9" s="60">
        <v>1639744</v>
      </c>
      <c r="D9" s="19">
        <f t="shared" si="0"/>
        <v>-47.593645440590514</v>
      </c>
    </row>
    <row r="10" spans="1:4" ht="16.5" customHeight="1">
      <c r="A10" s="16" t="s">
        <v>38</v>
      </c>
      <c r="B10" s="20">
        <v>604537782</v>
      </c>
      <c r="C10" s="60">
        <v>606082553</v>
      </c>
      <c r="D10" s="19">
        <f t="shared" si="0"/>
        <v>0.2555292731067027</v>
      </c>
    </row>
    <row r="11" spans="1:4" ht="12.75" customHeight="1">
      <c r="A11" s="16" t="s">
        <v>39</v>
      </c>
      <c r="B11" s="20">
        <v>1443500673</v>
      </c>
      <c r="C11" s="60">
        <v>1370215032</v>
      </c>
      <c r="D11" s="19">
        <f t="shared" si="0"/>
        <v>-5.076938471229937</v>
      </c>
    </row>
    <row r="12" spans="1:4" ht="12.75">
      <c r="A12" s="16" t="s">
        <v>40</v>
      </c>
      <c r="B12" s="20">
        <v>103796365</v>
      </c>
      <c r="C12" s="60">
        <v>103162410</v>
      </c>
      <c r="D12" s="19">
        <f t="shared" si="0"/>
        <v>-0.6107680167797866</v>
      </c>
    </row>
    <row r="13" spans="1:4" ht="12.75">
      <c r="A13" s="16" t="s">
        <v>41</v>
      </c>
      <c r="B13" s="20">
        <v>2090359</v>
      </c>
      <c r="C13" s="60">
        <v>2066799</v>
      </c>
      <c r="D13" s="19">
        <f t="shared" si="0"/>
        <v>-1.12707912851333</v>
      </c>
    </row>
    <row r="14" spans="1:4" ht="12.75">
      <c r="A14" s="16" t="s">
        <v>42</v>
      </c>
      <c r="B14" s="20">
        <v>262875500</v>
      </c>
      <c r="C14" s="60">
        <v>279200256</v>
      </c>
      <c r="D14" s="19">
        <f t="shared" si="0"/>
        <v>6.210071307520096</v>
      </c>
    </row>
    <row r="15" spans="1:4" ht="12.75">
      <c r="A15" s="16" t="s">
        <v>43</v>
      </c>
      <c r="B15" s="20">
        <v>29539081</v>
      </c>
      <c r="C15" s="60">
        <v>33457435</v>
      </c>
      <c r="D15" s="19">
        <f t="shared" si="0"/>
        <v>13.264982752848681</v>
      </c>
    </row>
    <row r="16" spans="1:4" ht="25.5">
      <c r="A16" s="16" t="s">
        <v>58</v>
      </c>
      <c r="B16" s="20">
        <v>972453844</v>
      </c>
      <c r="C16" s="60">
        <v>1024882441</v>
      </c>
      <c r="D16" s="19">
        <f t="shared" si="0"/>
        <v>5.39137125360574</v>
      </c>
    </row>
    <row r="17" spans="1:4" ht="25.5">
      <c r="A17" s="16" t="s">
        <v>44</v>
      </c>
      <c r="B17" s="20">
        <v>908824699</v>
      </c>
      <c r="C17" s="60">
        <v>896037784</v>
      </c>
      <c r="D17" s="19">
        <f t="shared" si="0"/>
        <v>-1.4069726553503301</v>
      </c>
    </row>
    <row r="18" spans="1:4" ht="12.75">
      <c r="A18" s="16" t="s">
        <v>45</v>
      </c>
      <c r="B18" s="20">
        <v>181338523</v>
      </c>
      <c r="C18" s="60">
        <v>160937760</v>
      </c>
      <c r="D18" s="19">
        <f t="shared" si="0"/>
        <v>-11.25009880002166</v>
      </c>
    </row>
    <row r="19" spans="1:4" ht="12.75">
      <c r="A19" s="16" t="s">
        <v>46</v>
      </c>
      <c r="B19" s="20">
        <v>437146113</v>
      </c>
      <c r="C19" s="60">
        <v>489237198</v>
      </c>
      <c r="D19" s="19">
        <f t="shared" si="0"/>
        <v>11.916172522389544</v>
      </c>
    </row>
    <row r="20" spans="1:4" ht="15" customHeight="1">
      <c r="A20" s="16" t="s">
        <v>47</v>
      </c>
      <c r="B20" s="20">
        <v>3151549123</v>
      </c>
      <c r="C20" s="60">
        <v>3265418518</v>
      </c>
      <c r="D20" s="19">
        <f t="shared" si="0"/>
        <v>3.6131245478289173</v>
      </c>
    </row>
    <row r="21" spans="1:4" ht="12.75">
      <c r="A21" s="16" t="s">
        <v>48</v>
      </c>
      <c r="B21" s="20">
        <v>213267665</v>
      </c>
      <c r="C21" s="60">
        <v>237869163</v>
      </c>
      <c r="D21" s="19">
        <f t="shared" si="0"/>
        <v>11.535503049653585</v>
      </c>
    </row>
    <row r="22" spans="1:4" ht="12.75">
      <c r="A22" s="16" t="s">
        <v>49</v>
      </c>
      <c r="B22" s="20">
        <v>103726514</v>
      </c>
      <c r="C22" s="60">
        <v>104505057</v>
      </c>
      <c r="D22" s="19">
        <f t="shared" si="0"/>
        <v>0.7505727995447842</v>
      </c>
    </row>
    <row r="23" spans="1:4" ht="12.75">
      <c r="A23" s="16" t="s">
        <v>50</v>
      </c>
      <c r="B23" s="20">
        <v>8414646241</v>
      </c>
      <c r="C23" s="60">
        <v>8573072406</v>
      </c>
      <c r="D23" s="19">
        <f t="shared" si="0"/>
        <v>1.8827430228507467</v>
      </c>
    </row>
    <row r="24" spans="1:4" ht="25.5">
      <c r="A24" s="16" t="s">
        <v>51</v>
      </c>
      <c r="B24" s="20">
        <v>9074005</v>
      </c>
      <c r="C24" s="60">
        <v>6421890</v>
      </c>
      <c r="D24" s="19">
        <f t="shared" si="0"/>
        <v>-29.227612283660847</v>
      </c>
    </row>
    <row r="25" spans="1:4" ht="25.5">
      <c r="A25" s="16" t="s">
        <v>52</v>
      </c>
      <c r="B25" s="20">
        <v>9530829</v>
      </c>
      <c r="C25" s="60">
        <v>6430437</v>
      </c>
      <c r="D25" s="19">
        <f t="shared" si="0"/>
        <v>-32.53013982309409</v>
      </c>
    </row>
    <row r="26" spans="1:4" ht="25.5">
      <c r="A26" s="16" t="s">
        <v>54</v>
      </c>
      <c r="B26" s="20">
        <v>7563</v>
      </c>
      <c r="C26" s="60">
        <v>41572</v>
      </c>
      <c r="D26" s="19">
        <f t="shared" si="0"/>
        <v>449.67605447573715</v>
      </c>
    </row>
    <row r="27" spans="1:4" ht="25.5">
      <c r="A27" s="16" t="s">
        <v>55</v>
      </c>
      <c r="B27" s="20">
        <v>131659</v>
      </c>
      <c r="C27" s="60">
        <v>111902</v>
      </c>
      <c r="D27" s="19">
        <f t="shared" si="0"/>
        <v>-15.006190233861716</v>
      </c>
    </row>
    <row r="28" spans="1:4" ht="30" customHeight="1">
      <c r="A28" s="16" t="s">
        <v>56</v>
      </c>
      <c r="B28" s="20">
        <v>657101</v>
      </c>
      <c r="C28" s="60">
        <v>844461</v>
      </c>
      <c r="D28" s="19">
        <f t="shared" si="0"/>
        <v>28.513120509632472</v>
      </c>
    </row>
    <row r="29" spans="1:4" ht="12.75">
      <c r="A29" s="16"/>
      <c r="B29" s="17"/>
      <c r="C29" s="17"/>
      <c r="D29" s="18"/>
    </row>
    <row r="30" spans="1:4" ht="12.75">
      <c r="A30" s="21" t="s">
        <v>33</v>
      </c>
      <c r="B30" s="30">
        <f>SUM(B8:B9,B23:B28)</f>
        <v>8450622657</v>
      </c>
      <c r="C30" s="22">
        <f>SUM(C8:C9,C23:C28)</f>
        <v>8600143984</v>
      </c>
      <c r="D30" s="23">
        <f>(C30/B30)*100-100</f>
        <v>1.769352781077572</v>
      </c>
    </row>
    <row r="31" spans="1:4" ht="18.75" customHeight="1">
      <c r="A31" s="75" t="s">
        <v>14</v>
      </c>
      <c r="B31" s="76"/>
      <c r="C31" s="24"/>
      <c r="D31" s="25"/>
    </row>
    <row r="32" spans="1:3" ht="14.25" customHeight="1">
      <c r="A32" s="55"/>
      <c r="C32" s="54"/>
    </row>
    <row r="33" ht="12.75">
      <c r="D33" s="56"/>
    </row>
  </sheetData>
  <sheetProtection/>
  <mergeCells count="6">
    <mergeCell ref="A31:B31"/>
    <mergeCell ref="A1:D1"/>
    <mergeCell ref="A2:D2"/>
    <mergeCell ref="A3:D3"/>
    <mergeCell ref="B5:D5"/>
    <mergeCell ref="A5:A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2.7109375" style="46" customWidth="1"/>
    <col min="2" max="3" width="13.7109375" style="46" customWidth="1"/>
    <col min="4" max="4" width="7.7109375" style="46" customWidth="1"/>
    <col min="5" max="5" width="12.00390625" style="46" customWidth="1"/>
    <col min="6" max="16384" width="9.140625" style="46" customWidth="1"/>
  </cols>
  <sheetData>
    <row r="1" spans="1:4" ht="15" customHeight="1">
      <c r="A1" s="77" t="s">
        <v>57</v>
      </c>
      <c r="B1" s="77"/>
      <c r="C1" s="77"/>
      <c r="D1" s="77"/>
    </row>
    <row r="2" spans="1:4" ht="12.75">
      <c r="A2" s="77" t="s">
        <v>63</v>
      </c>
      <c r="B2" s="77"/>
      <c r="C2" s="77"/>
      <c r="D2" s="77"/>
    </row>
    <row r="3" spans="1:4" ht="12.75">
      <c r="A3" s="77" t="s">
        <v>13</v>
      </c>
      <c r="B3" s="77"/>
      <c r="C3" s="77"/>
      <c r="D3" s="77"/>
    </row>
    <row r="4" spans="1:4" ht="15">
      <c r="A4" s="15" t="s">
        <v>25</v>
      </c>
      <c r="B4" s="48"/>
      <c r="C4" s="48"/>
      <c r="D4" s="48"/>
    </row>
    <row r="5" spans="1:4" ht="12.75" customHeight="1">
      <c r="A5" s="79" t="s">
        <v>35</v>
      </c>
      <c r="B5" s="78" t="s">
        <v>12</v>
      </c>
      <c r="C5" s="78"/>
      <c r="D5" s="78"/>
    </row>
    <row r="6" spans="1:4" ht="25.5">
      <c r="A6" s="80"/>
      <c r="B6" s="3">
        <v>2012</v>
      </c>
      <c r="C6" s="3">
        <v>2013</v>
      </c>
      <c r="D6" s="3" t="s">
        <v>0</v>
      </c>
    </row>
    <row r="7" spans="1:4" ht="12.75">
      <c r="A7" s="49"/>
      <c r="B7" s="50"/>
      <c r="C7" s="50"/>
      <c r="D7" s="50"/>
    </row>
    <row r="8" spans="1:4" ht="26.25" customHeight="1">
      <c r="A8" s="16" t="s">
        <v>36</v>
      </c>
      <c r="B8" s="20">
        <v>77198675</v>
      </c>
      <c r="C8" s="60">
        <v>88933133</v>
      </c>
      <c r="D8" s="18">
        <f>(C8/B8)*100-100</f>
        <v>15.200336016129796</v>
      </c>
    </row>
    <row r="9" spans="1:4" ht="25.5" customHeight="1">
      <c r="A9" s="16" t="s">
        <v>37</v>
      </c>
      <c r="B9" s="20">
        <v>36421935</v>
      </c>
      <c r="C9" s="60">
        <v>23267698</v>
      </c>
      <c r="D9" s="18">
        <f>(C9/B9)*100-100</f>
        <v>-36.11624972698457</v>
      </c>
    </row>
    <row r="10" spans="1:4" ht="16.5" customHeight="1">
      <c r="A10" s="16" t="s">
        <v>38</v>
      </c>
      <c r="B10" s="20">
        <v>417968640</v>
      </c>
      <c r="C10" s="60">
        <v>432516092</v>
      </c>
      <c r="D10" s="18">
        <f>(C10/B10)*100-100</f>
        <v>3.480512796366739</v>
      </c>
    </row>
    <row r="11" spans="1:4" ht="12.75" customHeight="1">
      <c r="A11" s="16" t="s">
        <v>39</v>
      </c>
      <c r="B11" s="17">
        <v>459212879</v>
      </c>
      <c r="C11" s="60">
        <v>434406890</v>
      </c>
      <c r="D11" s="18"/>
    </row>
    <row r="12" spans="1:4" ht="12.75">
      <c r="A12" s="16" t="s">
        <v>40</v>
      </c>
      <c r="B12" s="20">
        <v>173215855</v>
      </c>
      <c r="C12" s="60">
        <v>187072034</v>
      </c>
      <c r="D12" s="18">
        <f aca="true" t="shared" si="0" ref="D12:D25">(C12/B12)*100-100</f>
        <v>7.999371073739184</v>
      </c>
    </row>
    <row r="13" spans="1:4" ht="12.75">
      <c r="A13" s="16" t="s">
        <v>41</v>
      </c>
      <c r="B13" s="20">
        <v>2828514</v>
      </c>
      <c r="C13" s="60">
        <v>2285662</v>
      </c>
      <c r="D13" s="18">
        <f t="shared" si="0"/>
        <v>-19.192127032074097</v>
      </c>
    </row>
    <row r="14" spans="1:4" ht="12.75">
      <c r="A14" s="16" t="s">
        <v>42</v>
      </c>
      <c r="B14" s="20">
        <v>402036369</v>
      </c>
      <c r="C14" s="60">
        <v>397245341</v>
      </c>
      <c r="D14" s="18">
        <f t="shared" si="0"/>
        <v>-1.19169019756022</v>
      </c>
    </row>
    <row r="15" spans="1:4" ht="12.75">
      <c r="A15" s="16" t="s">
        <v>43</v>
      </c>
      <c r="B15" s="20">
        <v>50055925</v>
      </c>
      <c r="C15" s="60">
        <v>44357431</v>
      </c>
      <c r="D15" s="18">
        <f t="shared" si="0"/>
        <v>-11.384254711105626</v>
      </c>
    </row>
    <row r="16" spans="1:4" ht="25.5">
      <c r="A16" s="16" t="s">
        <v>58</v>
      </c>
      <c r="B16" s="20">
        <v>169068587</v>
      </c>
      <c r="C16" s="60">
        <v>168389798</v>
      </c>
      <c r="D16" s="18">
        <f t="shared" si="0"/>
        <v>-0.4014873561343393</v>
      </c>
    </row>
    <row r="17" spans="1:4" ht="25.5">
      <c r="A17" s="16" t="s">
        <v>44</v>
      </c>
      <c r="B17" s="20">
        <v>442819025</v>
      </c>
      <c r="C17" s="60">
        <v>447688177</v>
      </c>
      <c r="D17" s="18">
        <f t="shared" si="0"/>
        <v>1.09958057922195</v>
      </c>
    </row>
    <row r="18" spans="1:4" ht="12.75">
      <c r="A18" s="16" t="s">
        <v>45</v>
      </c>
      <c r="B18" s="20">
        <v>160025036</v>
      </c>
      <c r="C18" s="60">
        <v>170228307</v>
      </c>
      <c r="D18" s="18">
        <f t="shared" si="0"/>
        <v>6.376046683095254</v>
      </c>
    </row>
    <row r="19" spans="1:4" ht="15" customHeight="1">
      <c r="A19" s="16" t="s">
        <v>46</v>
      </c>
      <c r="B19" s="20">
        <v>181615520</v>
      </c>
      <c r="C19" s="60">
        <v>190999690</v>
      </c>
      <c r="D19" s="18">
        <f t="shared" si="0"/>
        <v>5.167052903848756</v>
      </c>
    </row>
    <row r="20" spans="1:4" ht="12.75">
      <c r="A20" s="16" t="s">
        <v>47</v>
      </c>
      <c r="B20" s="20">
        <v>468884687</v>
      </c>
      <c r="C20" s="60">
        <v>482320912</v>
      </c>
      <c r="D20" s="18">
        <f t="shared" si="0"/>
        <v>2.8655712955710158</v>
      </c>
    </row>
    <row r="21" spans="1:4" ht="12.75">
      <c r="A21" s="16" t="s">
        <v>48</v>
      </c>
      <c r="B21" s="20">
        <v>180543046</v>
      </c>
      <c r="C21" s="60">
        <v>164577686</v>
      </c>
      <c r="D21" s="18">
        <f t="shared" si="0"/>
        <v>-8.842965904098023</v>
      </c>
    </row>
    <row r="22" spans="1:4" ht="12.75">
      <c r="A22" s="16" t="s">
        <v>49</v>
      </c>
      <c r="B22" s="20">
        <v>30993682</v>
      </c>
      <c r="C22" s="60">
        <v>33198233</v>
      </c>
      <c r="D22" s="18">
        <f t="shared" si="0"/>
        <v>7.112904494535371</v>
      </c>
    </row>
    <row r="23" spans="1:4" ht="12.75">
      <c r="A23" s="16" t="s">
        <v>50</v>
      </c>
      <c r="B23" s="20">
        <v>3139267765</v>
      </c>
      <c r="C23" s="60">
        <v>3155286253</v>
      </c>
      <c r="D23" s="18">
        <f t="shared" si="0"/>
        <v>0.5102619209037158</v>
      </c>
    </row>
    <row r="24" spans="1:4" ht="25.5">
      <c r="A24" s="16" t="s">
        <v>51</v>
      </c>
      <c r="B24" s="20">
        <v>4156304</v>
      </c>
      <c r="C24" s="60">
        <v>4466691</v>
      </c>
      <c r="D24" s="18">
        <f t="shared" si="0"/>
        <v>7.467860868694885</v>
      </c>
    </row>
    <row r="25" spans="1:4" ht="25.5">
      <c r="A25" s="16" t="s">
        <v>52</v>
      </c>
      <c r="B25" s="20">
        <v>4681301</v>
      </c>
      <c r="C25" s="60">
        <v>4007568</v>
      </c>
      <c r="D25" s="18">
        <f t="shared" si="0"/>
        <v>-14.392003419562215</v>
      </c>
    </row>
    <row r="26" spans="1:4" ht="25.5">
      <c r="A26" s="16" t="s">
        <v>54</v>
      </c>
      <c r="B26" s="20">
        <v>26782</v>
      </c>
      <c r="C26" s="60">
        <v>5872</v>
      </c>
      <c r="D26" s="19" t="s">
        <v>53</v>
      </c>
    </row>
    <row r="27" spans="1:4" ht="25.5">
      <c r="A27" s="16" t="s">
        <v>55</v>
      </c>
      <c r="B27" s="20">
        <v>608121</v>
      </c>
      <c r="C27" s="60">
        <v>335402</v>
      </c>
      <c r="D27" s="18">
        <f>(C27/B27)*100-100</f>
        <v>-44.84617370556189</v>
      </c>
    </row>
    <row r="28" spans="1:4" ht="29.25" customHeight="1">
      <c r="A28" s="16" t="s">
        <v>56</v>
      </c>
      <c r="B28" s="20">
        <v>1894113</v>
      </c>
      <c r="C28" s="60">
        <v>2734677</v>
      </c>
      <c r="D28" s="18">
        <f>(C28/B28)*100-100</f>
        <v>44.37771136146574</v>
      </c>
    </row>
    <row r="29" spans="1:4" ht="12.75">
      <c r="A29" s="51"/>
      <c r="B29" s="52"/>
      <c r="C29" s="52"/>
      <c r="D29" s="53"/>
    </row>
    <row r="30" spans="1:5" ht="18.75" customHeight="1">
      <c r="A30" s="37" t="s">
        <v>33</v>
      </c>
      <c r="B30" s="38">
        <f>SUM(B8:B9,B23:B28)</f>
        <v>3264254996</v>
      </c>
      <c r="C30" s="38">
        <f>SUM(C8:C9,C23:C28)</f>
        <v>3279037294</v>
      </c>
      <c r="D30" s="39">
        <f>(C30/B30)*100-100</f>
        <v>0.4528536532260432</v>
      </c>
      <c r="E30" s="62"/>
    </row>
    <row r="31" spans="1:5" ht="14.25" customHeight="1">
      <c r="A31" s="75" t="s">
        <v>14</v>
      </c>
      <c r="B31" s="76"/>
      <c r="C31" s="24"/>
      <c r="D31" s="25"/>
      <c r="E31" s="62"/>
    </row>
    <row r="32" spans="1:5" ht="15">
      <c r="A32" s="26"/>
      <c r="B32" s="62"/>
      <c r="C32" s="24"/>
      <c r="D32" s="62"/>
      <c r="E32" s="62"/>
    </row>
    <row r="33" spans="2:4" ht="12.75">
      <c r="B33" s="57"/>
      <c r="D33" s="56"/>
    </row>
    <row r="34" spans="1:4" s="59" customFormat="1" ht="12.75">
      <c r="A34" s="55"/>
      <c r="B34" s="46"/>
      <c r="C34" s="46"/>
      <c r="D34" s="58"/>
    </row>
  </sheetData>
  <sheetProtection/>
  <mergeCells count="6">
    <mergeCell ref="A31:B31"/>
    <mergeCell ref="A1:D1"/>
    <mergeCell ref="A2:D2"/>
    <mergeCell ref="A3:D3"/>
    <mergeCell ref="B5:D5"/>
    <mergeCell ref="A5:A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CAMERA DI COMMERCIO - Reggio Economia - L'economia reggiana nel 2002 - Aanalisi dei principali indicatori</dc:title>
  <dc:subject/>
  <dc:creator>Michela Roma</dc:creator>
  <cp:keywords/>
  <dc:description>Dati estratti ed elaborati da Michela Roma</dc:description>
  <cp:lastModifiedBy>RiccioD</cp:lastModifiedBy>
  <cp:lastPrinted>2014-06-13T10:32:46Z</cp:lastPrinted>
  <dcterms:created xsi:type="dcterms:W3CDTF">2003-06-23T09:04:58Z</dcterms:created>
  <dcterms:modified xsi:type="dcterms:W3CDTF">2014-07-03T09:20:35Z</dcterms:modified>
  <cp:category/>
  <cp:version/>
  <cp:contentType/>
  <cp:contentStatus/>
</cp:coreProperties>
</file>